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6.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7.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9.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0.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STEVENAGE\CSF\LRN SCH EFF\SSE MUSIC\ALL\MUSIC\MG\Documents\Business development\Music Development\"/>
    </mc:Choice>
  </mc:AlternateContent>
  <xr:revisionPtr revIDLastSave="0" documentId="13_ncr:1_{D74371D2-1065-4FC0-8A83-D0203900123D}" xr6:coauthVersionLast="47" xr6:coauthVersionMax="47" xr10:uidLastSave="{00000000-0000-0000-0000-000000000000}"/>
  <bookViews>
    <workbookView xWindow="-120" yWindow="-120" windowWidth="29040" windowHeight="15840" tabRatio="803" xr2:uid="{999B5527-B006-4EE6-B197-B1C9575F3625}"/>
  </bookViews>
  <sheets>
    <sheet name="Intro &amp; guidance" sheetId="20" r:id="rId1"/>
    <sheet name="Guide to ratings" sheetId="1" r:id="rId2"/>
    <sheet name="Notes overview" sheetId="6" r:id="rId3"/>
    <sheet name="Overview dashboard" sheetId="5" r:id="rId4"/>
    <sheet name="Supporting the school workforce" sheetId="3" r:id="rId5"/>
    <sheet name="Considerations - senior leaders" sheetId="4" r:id="rId6"/>
    <sheet name="Partnerships" sheetId="22" r:id="rId7"/>
    <sheet name="CPD" sheetId="7" r:id="rId8"/>
    <sheet name="Trainee &amp; early career teachers" sheetId="8" r:id="rId9"/>
    <sheet name="Primary music curriculum" sheetId="9" r:id="rId10"/>
    <sheet name="Singing" sheetId="10" r:id="rId11"/>
    <sheet name="Instrumental teaching" sheetId="11" r:id="rId12"/>
    <sheet name="Instrumental teaching - extra" sheetId="12" r:id="rId13"/>
    <sheet name="Instrumental teaching - outcome" sheetId="13" r:id="rId14"/>
    <sheet name="Music technology" sheetId="14" r:id="rId15"/>
    <sheet name="Creating music" sheetId="15" r:id="rId16"/>
    <sheet name="Listening" sheetId="16" r:id="rId17"/>
    <sheet name="Music beyond the classroom" sheetId="17" r:id="rId18"/>
    <sheet name="Live music &amp; events" sheetId="18" r:id="rId19"/>
    <sheet name="Musical progression" sheetId="19" r:id="rId20"/>
    <sheet name="Inclusion" sheetId="23" r:id="rId21"/>
    <sheet name="Ratings" sheetId="2" state="hidden" r:id="rId2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4" i="6" l="1"/>
  <c r="B275" i="6"/>
  <c r="B258" i="6"/>
  <c r="B259" i="6"/>
  <c r="B260" i="6"/>
  <c r="B261" i="6"/>
  <c r="B262" i="6"/>
  <c r="B263" i="6"/>
  <c r="B264" i="6"/>
  <c r="B265" i="6"/>
  <c r="B266" i="6"/>
  <c r="B267" i="6"/>
  <c r="B268" i="6"/>
  <c r="B269" i="6"/>
  <c r="B270" i="6"/>
  <c r="B271" i="6"/>
  <c r="B272" i="6"/>
  <c r="B273" i="6"/>
  <c r="B257" i="6"/>
  <c r="G20" i="23"/>
  <c r="G5" i="23"/>
  <c r="G24" i="23"/>
  <c r="G23" i="23"/>
  <c r="G22" i="23"/>
  <c r="G21" i="23"/>
  <c r="G19" i="23"/>
  <c r="G18" i="23"/>
  <c r="G17" i="23"/>
  <c r="G16" i="23"/>
  <c r="G15" i="23"/>
  <c r="G14" i="23"/>
  <c r="G12" i="23"/>
  <c r="G11" i="23"/>
  <c r="G10" i="23"/>
  <c r="G9" i="23"/>
  <c r="G8" i="23"/>
  <c r="G7" i="23"/>
  <c r="G6" i="23"/>
  <c r="B253" i="6"/>
  <c r="B233" i="6"/>
  <c r="B234" i="6"/>
  <c r="B235" i="6"/>
  <c r="B236" i="6"/>
  <c r="B237" i="6"/>
  <c r="B238" i="6"/>
  <c r="B239" i="6"/>
  <c r="B240" i="6"/>
  <c r="B241" i="6"/>
  <c r="B242" i="6"/>
  <c r="B243" i="6"/>
  <c r="B244" i="6"/>
  <c r="B245" i="6"/>
  <c r="B246" i="6"/>
  <c r="B247" i="6"/>
  <c r="B248" i="6"/>
  <c r="B249" i="6"/>
  <c r="B250" i="6"/>
  <c r="B251" i="6"/>
  <c r="B252" i="6"/>
  <c r="G7" i="19"/>
  <c r="G8" i="19"/>
  <c r="G9" i="19"/>
  <c r="G10" i="19"/>
  <c r="G11" i="19"/>
  <c r="G12" i="19"/>
  <c r="G13" i="19"/>
  <c r="G14" i="19"/>
  <c r="G15" i="19"/>
  <c r="G16" i="19"/>
  <c r="G17" i="19"/>
  <c r="G18" i="19"/>
  <c r="G19" i="19"/>
  <c r="G21" i="19"/>
  <c r="G22" i="19"/>
  <c r="G23" i="19"/>
  <c r="G24" i="19"/>
  <c r="G25" i="19"/>
  <c r="G26" i="19"/>
  <c r="G27" i="19"/>
  <c r="G28" i="19"/>
  <c r="B188" i="6"/>
  <c r="B189" i="6"/>
  <c r="B190" i="6"/>
  <c r="B191" i="6"/>
  <c r="B192" i="6"/>
  <c r="B193" i="6"/>
  <c r="B194" i="6"/>
  <c r="B195" i="6"/>
  <c r="B196" i="6"/>
  <c r="B197" i="6"/>
  <c r="B198" i="6"/>
  <c r="B199" i="6"/>
  <c r="B200" i="6"/>
  <c r="B201" i="6"/>
  <c r="B202" i="6"/>
  <c r="B203" i="6"/>
  <c r="B204" i="6"/>
  <c r="B205" i="6"/>
  <c r="B206" i="6"/>
  <c r="B207" i="6"/>
  <c r="B208" i="6"/>
  <c r="G6" i="17"/>
  <c r="G7" i="17"/>
  <c r="G8" i="17"/>
  <c r="G9" i="17"/>
  <c r="G10" i="17"/>
  <c r="G11" i="17"/>
  <c r="G12" i="17"/>
  <c r="G13" i="17"/>
  <c r="G14" i="17"/>
  <c r="G15" i="17"/>
  <c r="G16" i="17"/>
  <c r="G17" i="17"/>
  <c r="G18" i="17"/>
  <c r="G19" i="17"/>
  <c r="G20" i="17"/>
  <c r="G21" i="17"/>
  <c r="G22" i="17"/>
  <c r="G23" i="17"/>
  <c r="G24" i="17"/>
  <c r="G25" i="17"/>
  <c r="G26" i="17"/>
  <c r="B180" i="6"/>
  <c r="B181" i="6"/>
  <c r="B182" i="6"/>
  <c r="B183" i="6"/>
  <c r="G8" i="16"/>
  <c r="B174" i="6"/>
  <c r="B175" i="6"/>
  <c r="G10" i="15"/>
  <c r="B162" i="6"/>
  <c r="B163" i="6"/>
  <c r="B164" i="6"/>
  <c r="B165" i="6"/>
  <c r="B166" i="6"/>
  <c r="G7" i="14"/>
  <c r="G8" i="14"/>
  <c r="G9" i="14"/>
  <c r="G10" i="14"/>
  <c r="G11" i="14"/>
  <c r="B150" i="6"/>
  <c r="B151" i="6"/>
  <c r="B152" i="6"/>
  <c r="B153" i="6"/>
  <c r="B154" i="6"/>
  <c r="B155" i="6"/>
  <c r="B156" i="6"/>
  <c r="B157" i="6"/>
  <c r="G9" i="13"/>
  <c r="G10" i="13"/>
  <c r="G11" i="13"/>
  <c r="G12" i="13"/>
  <c r="G13" i="13"/>
  <c r="G14" i="13"/>
  <c r="G15" i="13"/>
  <c r="G16" i="13"/>
  <c r="B119" i="6"/>
  <c r="B120" i="6"/>
  <c r="B121" i="6"/>
  <c r="B122" i="6"/>
  <c r="B123" i="6"/>
  <c r="B124" i="6"/>
  <c r="B125" i="6"/>
  <c r="B126" i="6"/>
  <c r="B127" i="6"/>
  <c r="B128" i="6"/>
  <c r="G9" i="11"/>
  <c r="G10" i="11"/>
  <c r="G11" i="11"/>
  <c r="G12" i="11"/>
  <c r="G13" i="11"/>
  <c r="G14" i="11"/>
  <c r="G15" i="11"/>
  <c r="G16" i="11"/>
  <c r="G17" i="11"/>
  <c r="G18" i="11"/>
  <c r="B111" i="6"/>
  <c r="B112" i="6"/>
  <c r="B113" i="6"/>
  <c r="B114" i="6"/>
  <c r="B98" i="6"/>
  <c r="B99" i="6"/>
  <c r="B100" i="6"/>
  <c r="B101" i="6"/>
  <c r="B102" i="6"/>
  <c r="B103" i="6"/>
  <c r="B104" i="6"/>
  <c r="B105" i="6"/>
  <c r="B106" i="6"/>
  <c r="B107" i="6"/>
  <c r="B108" i="6"/>
  <c r="B109" i="6"/>
  <c r="B110" i="6"/>
  <c r="G24" i="10"/>
  <c r="G25" i="10"/>
  <c r="G7" i="10"/>
  <c r="G8" i="10"/>
  <c r="G9" i="10"/>
  <c r="G10" i="10"/>
  <c r="G26" i="10" s="1"/>
  <c r="G11" i="10"/>
  <c r="G12" i="10"/>
  <c r="B93" i="6"/>
  <c r="B88" i="6"/>
  <c r="B89" i="6"/>
  <c r="B90" i="6"/>
  <c r="B91" i="6"/>
  <c r="B92" i="6"/>
  <c r="B77" i="6"/>
  <c r="B78" i="6"/>
  <c r="B79" i="6"/>
  <c r="B80" i="6"/>
  <c r="B81" i="6"/>
  <c r="B82" i="6"/>
  <c r="B83" i="6"/>
  <c r="B84" i="6"/>
  <c r="B85" i="6"/>
  <c r="B86" i="6"/>
  <c r="B87" i="6"/>
  <c r="G7" i="9"/>
  <c r="G8" i="9"/>
  <c r="G9" i="9"/>
  <c r="G10" i="9"/>
  <c r="G11" i="9"/>
  <c r="G12" i="9"/>
  <c r="G13" i="9"/>
  <c r="G14" i="9"/>
  <c r="G15" i="9"/>
  <c r="G16" i="9"/>
  <c r="G17" i="9"/>
  <c r="B71" i="6"/>
  <c r="B72" i="6"/>
  <c r="B70" i="6"/>
  <c r="G7" i="8"/>
  <c r="G8" i="8"/>
  <c r="B55" i="6"/>
  <c r="B56" i="6"/>
  <c r="B57" i="6"/>
  <c r="B46" i="6"/>
  <c r="B47" i="6"/>
  <c r="B48" i="6"/>
  <c r="B49" i="6"/>
  <c r="B50" i="6"/>
  <c r="B51" i="6"/>
  <c r="B52" i="6"/>
  <c r="B53" i="6"/>
  <c r="B54" i="6"/>
  <c r="B45" i="6"/>
  <c r="G13" i="22"/>
  <c r="G8" i="22"/>
  <c r="G7" i="22"/>
  <c r="G21" i="22"/>
  <c r="G20" i="22"/>
  <c r="G19" i="22"/>
  <c r="G17" i="22"/>
  <c r="G16" i="22"/>
  <c r="G15" i="22"/>
  <c r="G14" i="22"/>
  <c r="G11" i="22"/>
  <c r="G10" i="22"/>
  <c r="G9" i="22"/>
  <c r="B32" i="6"/>
  <c r="B33" i="6"/>
  <c r="B34" i="6"/>
  <c r="B35" i="6"/>
  <c r="B36" i="6"/>
  <c r="B37" i="6"/>
  <c r="B38" i="6"/>
  <c r="B39" i="6"/>
  <c r="B40" i="6"/>
  <c r="B41" i="6"/>
  <c r="B31" i="6"/>
  <c r="B28" i="6"/>
  <c r="B29" i="6"/>
  <c r="B30" i="6"/>
  <c r="B27" i="6"/>
  <c r="G6" i="3"/>
  <c r="G23" i="4"/>
  <c r="G9" i="4"/>
  <c r="G10" i="4"/>
  <c r="G11" i="4"/>
  <c r="G8" i="4"/>
  <c r="B13" i="6"/>
  <c r="B14" i="6"/>
  <c r="B15" i="6"/>
  <c r="B16" i="6"/>
  <c r="B17" i="6"/>
  <c r="B18" i="6"/>
  <c r="B19" i="6"/>
  <c r="B20" i="6"/>
  <c r="B21" i="6"/>
  <c r="B22" i="6"/>
  <c r="G17" i="3"/>
  <c r="G18" i="3"/>
  <c r="G19" i="3"/>
  <c r="G20" i="3"/>
  <c r="G21" i="3"/>
  <c r="G16" i="3"/>
  <c r="G14" i="3"/>
  <c r="G19" i="9"/>
  <c r="H27" i="23" l="1"/>
  <c r="B19" i="5" s="1"/>
  <c r="G27" i="23"/>
  <c r="H26" i="10"/>
  <c r="B9" i="5" s="1"/>
  <c r="H23" i="22"/>
  <c r="B5" i="5" s="1"/>
  <c r="G23" i="22"/>
  <c r="B232" i="6"/>
  <c r="B213" i="6"/>
  <c r="B214" i="6"/>
  <c r="B215" i="6"/>
  <c r="B216" i="6"/>
  <c r="B217" i="6"/>
  <c r="B218" i="6"/>
  <c r="B219" i="6"/>
  <c r="B220" i="6"/>
  <c r="B221" i="6"/>
  <c r="B222" i="6"/>
  <c r="B223" i="6"/>
  <c r="B224" i="6"/>
  <c r="B225" i="6"/>
  <c r="B226" i="6"/>
  <c r="B227" i="6"/>
  <c r="B228" i="6"/>
  <c r="B212" i="6"/>
  <c r="B187" i="6"/>
  <c r="B179" i="6"/>
  <c r="B171" i="6"/>
  <c r="B172" i="6"/>
  <c r="B173" i="6"/>
  <c r="B170" i="6"/>
  <c r="B161" i="6"/>
  <c r="B149" i="6"/>
  <c r="B133" i="6"/>
  <c r="B134" i="6"/>
  <c r="B135" i="6"/>
  <c r="B136" i="6"/>
  <c r="B137" i="6"/>
  <c r="B138" i="6"/>
  <c r="B139" i="6"/>
  <c r="B140" i="6"/>
  <c r="B141" i="6"/>
  <c r="B142" i="6"/>
  <c r="B143" i="6"/>
  <c r="B144" i="6"/>
  <c r="B145" i="6"/>
  <c r="B132" i="6"/>
  <c r="B118" i="6"/>
  <c r="B97" i="6"/>
  <c r="B76" i="6"/>
  <c r="B66" i="6"/>
  <c r="B62" i="6"/>
  <c r="B63" i="6"/>
  <c r="B64" i="6"/>
  <c r="B65" i="6"/>
  <c r="B61" i="6"/>
  <c r="B26" i="6"/>
  <c r="B12" i="6"/>
  <c r="B11" i="6"/>
  <c r="B10" i="6"/>
  <c r="B9" i="6"/>
  <c r="B8" i="6"/>
  <c r="B7" i="6"/>
  <c r="B6" i="6"/>
  <c r="B5" i="6"/>
  <c r="G6" i="19"/>
  <c r="G19" i="18"/>
  <c r="G13" i="18"/>
  <c r="G14" i="18"/>
  <c r="G15" i="18"/>
  <c r="G16" i="18"/>
  <c r="G17" i="18"/>
  <c r="G18" i="18"/>
  <c r="G12" i="18"/>
  <c r="G22" i="18"/>
  <c r="G21" i="18"/>
  <c r="G20" i="18"/>
  <c r="G10" i="18"/>
  <c r="G9" i="18"/>
  <c r="G8" i="18"/>
  <c r="G7" i="18"/>
  <c r="G6" i="18"/>
  <c r="G5" i="18"/>
  <c r="G4" i="17"/>
  <c r="H28" i="17" s="1"/>
  <c r="B16" i="5" s="1"/>
  <c r="G7" i="16"/>
  <c r="G6" i="16"/>
  <c r="G5" i="16"/>
  <c r="G4" i="16"/>
  <c r="G9" i="15"/>
  <c r="G8" i="15"/>
  <c r="G7" i="15"/>
  <c r="G6" i="15"/>
  <c r="G5" i="15"/>
  <c r="G6" i="14"/>
  <c r="G8" i="13"/>
  <c r="H20" i="13" s="1"/>
  <c r="B12" i="5" s="1"/>
  <c r="G14" i="12"/>
  <c r="G15" i="12"/>
  <c r="G16" i="12"/>
  <c r="G17" i="12"/>
  <c r="G18" i="12"/>
  <c r="G19" i="12"/>
  <c r="G20" i="12"/>
  <c r="G21" i="12"/>
  <c r="G13" i="12"/>
  <c r="G12" i="12"/>
  <c r="G11" i="12"/>
  <c r="G10" i="12"/>
  <c r="G9" i="12"/>
  <c r="G8" i="12"/>
  <c r="G8" i="11"/>
  <c r="H20" i="11" s="1"/>
  <c r="B10" i="5" s="1"/>
  <c r="G22" i="10"/>
  <c r="G23" i="10"/>
  <c r="G20" i="10"/>
  <c r="G19" i="10"/>
  <c r="G18" i="10"/>
  <c r="G17" i="10"/>
  <c r="G16" i="10"/>
  <c r="G14" i="10"/>
  <c r="G13" i="10"/>
  <c r="G6" i="10"/>
  <c r="G23" i="9"/>
  <c r="G24" i="9"/>
  <c r="H31" i="19" l="1"/>
  <c r="B18" i="5" s="1"/>
  <c r="G31" i="19"/>
  <c r="H24" i="18"/>
  <c r="B17" i="5" s="1"/>
  <c r="G11" i="15"/>
  <c r="H11" i="15"/>
  <c r="B14" i="5" s="1"/>
  <c r="H13" i="14"/>
  <c r="B13" i="5" s="1"/>
  <c r="G13" i="14"/>
  <c r="G25" i="12"/>
  <c r="H25" i="12"/>
  <c r="B11" i="5" s="1"/>
  <c r="G24" i="18"/>
  <c r="G28" i="17"/>
  <c r="H9" i="16"/>
  <c r="B15" i="5" s="1"/>
  <c r="G9" i="16"/>
  <c r="G20" i="13"/>
  <c r="G20" i="11"/>
  <c r="G22" i="9"/>
  <c r="G21" i="9"/>
  <c r="G20" i="9"/>
  <c r="G6" i="9"/>
  <c r="G6" i="8"/>
  <c r="G7" i="7"/>
  <c r="G11" i="7"/>
  <c r="G10" i="7"/>
  <c r="G9" i="7"/>
  <c r="G8" i="7"/>
  <c r="G6" i="7"/>
  <c r="G15" i="4"/>
  <c r="G16" i="4"/>
  <c r="G17" i="4"/>
  <c r="G18" i="4"/>
  <c r="G19" i="4"/>
  <c r="G20" i="4"/>
  <c r="G21" i="4"/>
  <c r="G22" i="4"/>
  <c r="G14" i="4"/>
  <c r="G13" i="4"/>
  <c r="G6" i="4"/>
  <c r="G7" i="3"/>
  <c r="G8" i="3"/>
  <c r="G10" i="3"/>
  <c r="G11" i="3"/>
  <c r="G12" i="3"/>
  <c r="G13" i="3"/>
  <c r="G22" i="3"/>
  <c r="G23" i="3"/>
  <c r="G24" i="3"/>
  <c r="G5" i="3"/>
  <c r="G26" i="9" l="1"/>
  <c r="H26" i="9"/>
  <c r="B8" i="5" s="1"/>
  <c r="H10" i="8"/>
  <c r="B7" i="5" s="1"/>
  <c r="G10" i="8"/>
  <c r="G27" i="4"/>
  <c r="H27" i="4"/>
  <c r="B4" i="5" s="1"/>
  <c r="H26" i="3"/>
  <c r="B3" i="5" s="1"/>
  <c r="H13" i="7"/>
  <c r="B6" i="5" s="1"/>
  <c r="G13" i="7"/>
  <c r="G26" i="3"/>
</calcChain>
</file>

<file path=xl/sharedStrings.xml><?xml version="1.0" encoding="utf-8"?>
<sst xmlns="http://schemas.openxmlformats.org/spreadsheetml/2006/main" count="416" uniqueCount="311">
  <si>
    <t>HMS High Quality Music Education in Primary School Audit</t>
  </si>
  <si>
    <t>School name</t>
  </si>
  <si>
    <t>Music leader name</t>
  </si>
  <si>
    <t>Date</t>
  </si>
  <si>
    <t>Hertfordshire Music Service champion the successes of our school and understand the challenges faced in raising and promoting the importance and value of music education.</t>
  </si>
  <si>
    <t xml:space="preserve">The principal focus should always be on improving students’ musical progress, attainment, and achievements. </t>
  </si>
  <si>
    <t xml:space="preserve">Focus on:
Intent, Implementation, and Impact
 - Intent: What you want students to learn and why? What are you trying to achieve? What are the outcomes by the end of school?  What? Why? 
 - Implementation: How effectively are objectives of the curriculum delivered? How do you  organise learning? What? How? 
 - Impact: What is the impact? How well are you doing? Are you making a difference? How do you know?  How? So what? </t>
  </si>
  <si>
    <t>Evidence should: </t>
  </si>
  <si>
    <t xml:space="preserve">This questionnaire toolkit will support the identification of strengths and future development areas in the quality of music provision for students. </t>
  </si>
  <si>
    <t xml:space="preserve">In each section there is a list of criteria that indicate some key aspects of effective provision and high-quality outcomes for students. </t>
  </si>
  <si>
    <t>Guide to ratings</t>
  </si>
  <si>
    <t>For each statement, in each tab, identify your school’s current position.</t>
  </si>
  <si>
    <t xml:space="preserve">Against each criterion, select the rating which best reflects your summary view of where you think your school is. </t>
  </si>
  <si>
    <t xml:space="preserve">NB The summary view numbers are “best fit”, not a check list. </t>
  </si>
  <si>
    <t>Exemplary</t>
  </si>
  <si>
    <t xml:space="preserve">Highly effective in driving good or better outcomes for students, example of exemplary practice. </t>
  </si>
  <si>
    <t xml:space="preserve">Actively engaging with and positively promoting the services of the Music Hub and could be considered for ‘Lead School’ status. </t>
  </si>
  <si>
    <t>Established</t>
  </si>
  <si>
    <t xml:space="preserve">Effective in driving good outcomes for students, music is a strength in our school. </t>
  </si>
  <si>
    <t xml:space="preserve">Development targets have been achieved implemented and embedded in practice. </t>
  </si>
  <si>
    <t>Arrangements for monitoring and ongoing evaluation are in place, and effective reflection is resulting in further development.</t>
  </si>
  <si>
    <t>Actively engaging with and positively promoting the services of the Music Hub.</t>
  </si>
  <si>
    <t>Emerging</t>
  </si>
  <si>
    <t xml:space="preserve">Not yet fully in place, further development required, but the school is actively working on identified actions and has prioritised them using SMART principles. </t>
  </si>
  <si>
    <r>
      <t>Not yet sure of impact on outcomes, but work is in progress - it may be in early stages needing some support;</t>
    </r>
    <r>
      <rPr>
        <sz val="11"/>
        <color rgb="FFFF0000"/>
        <rFont val="Arial"/>
        <family val="2"/>
      </rPr>
      <t xml:space="preserve"> </t>
    </r>
    <r>
      <rPr>
        <sz val="11"/>
        <color rgb="FF000000"/>
        <rFont val="Arial"/>
        <family val="2"/>
      </rPr>
      <t>senior leadership</t>
    </r>
    <r>
      <rPr>
        <sz val="11"/>
        <color rgb="FFFF0000"/>
        <rFont val="Arial"/>
        <family val="2"/>
      </rPr>
      <t xml:space="preserve"> </t>
    </r>
    <r>
      <rPr>
        <sz val="11"/>
        <color rgb="FF000000"/>
        <rFont val="Arial"/>
        <family val="2"/>
      </rPr>
      <t>aware and the school is in contact with a member of the Music Hub. </t>
    </r>
  </si>
  <si>
    <t>Identified, but 
not yet in place</t>
  </si>
  <si>
    <t xml:space="preserve">Needs priority, support and development. The school has recognised the need and identified what actions need to be taken. </t>
  </si>
  <si>
    <t>This may mean doing new things, or doing things differently, and there may be training implications.</t>
  </si>
  <si>
    <t>Work on identified priorities may be in the early stages. </t>
  </si>
  <si>
    <t>Supporting the school workforce</t>
  </si>
  <si>
    <t>Considerations for senior leadership, trusts and governing boards</t>
  </si>
  <si>
    <t>Continuing professional development</t>
  </si>
  <si>
    <t>Trainee and early career teachers</t>
  </si>
  <si>
    <t>Singing</t>
  </si>
  <si>
    <t>Instrumental teaching</t>
  </si>
  <si>
    <t>Further points considered in designing and delivering classroom instrumental teaching</t>
  </si>
  <si>
    <t>Classroom instrumental teaching - outcomes</t>
  </si>
  <si>
    <t>Music technology</t>
  </si>
  <si>
    <t>Creating music</t>
  </si>
  <si>
    <t>Listening</t>
  </si>
  <si>
    <t>Music beyond the classroom – co-curricular provision</t>
  </si>
  <si>
    <t xml:space="preserve">Live music events and performance </t>
  </si>
  <si>
    <t>Musical progression</t>
  </si>
  <si>
    <t>Average score based on your ratings</t>
  </si>
  <si>
    <t>Back to overview</t>
  </si>
  <si>
    <t>The quality of teaching remains the most important in-school factor in improving outcomes for children, especially those from disadvantaged backgrounds. This is why the Schools White Paper sets out the DfE’s plans for all teachers to have access to world-class training and professional development at every stage of their career.  NPME pg24</t>
  </si>
  <si>
    <t>Statement</t>
  </si>
  <si>
    <t>Rating</t>
  </si>
  <si>
    <t>All teachers have access to world-class training and professional development at every stage of their career</t>
  </si>
  <si>
    <t>Quality subject leadership</t>
  </si>
  <si>
    <t>Music is represented at every level within the school’s leadership structure</t>
  </si>
  <si>
    <r>
      <t>Named d</t>
    </r>
    <r>
      <rPr>
        <sz val="12"/>
        <color theme="1"/>
        <rFont val="Arial"/>
        <family val="2"/>
      </rPr>
      <t>esignated music lead at school and/or academy trust level</t>
    </r>
  </si>
  <si>
    <r>
      <t>M</t>
    </r>
    <r>
      <rPr>
        <sz val="12"/>
        <color theme="1"/>
        <rFont val="Arial"/>
        <family val="2"/>
      </rPr>
      <t>usic leads and heads of department are given:</t>
    </r>
  </si>
  <si>
    <t>Time</t>
  </si>
  <si>
    <t>Resources</t>
  </si>
  <si>
    <t>Access to regular training to develop effective programmes of study</t>
  </si>
  <si>
    <t>Time to plan and deliver the wider musical offer</t>
  </si>
  <si>
    <t>Support where needed</t>
  </si>
  <si>
    <t>Senior leaders (executive leaders, headteachers, members of senior leadership teams, trusts and governing bodies):</t>
  </si>
  <si>
    <t>Interrogate the accessibility and inclusivity of the music curriculum</t>
  </si>
  <si>
    <t>Show how the school's music provision is improving over time</t>
  </si>
  <si>
    <t>The quality of teaching remains the most important in-school factor in improving outcomes for children, especially those from disadvantaged backgrounds” NPME pg26</t>
  </si>
  <si>
    <t>Music leads and heads of department are not the only ones responsible for curriculum provision</t>
  </si>
  <si>
    <t>Music leads will have wider responsibilities for:</t>
  </si>
  <si>
    <t>Developing the musical culture of the school</t>
  </si>
  <si>
    <t>Co-curricular provision</t>
  </si>
  <si>
    <t>Experiences</t>
  </si>
  <si>
    <t>Performances</t>
  </si>
  <si>
    <t>Consideration is given to what this means for the time classroom staff are afforded for being a music lead</t>
  </si>
  <si>
    <t>Supporting staff by funding visiting music tutors (through support from their Music Hub or inviting professional musicians into school to deliver a breadth of co-curricular opportunities)</t>
  </si>
  <si>
    <t xml:space="preserve">Help is offered to music leads to deliver quality provision </t>
  </si>
  <si>
    <t>Processes, procedures, policies and general approach does not impact on the capacity of music leads and teachers to realise their ambitions for pupils</t>
  </si>
  <si>
    <t xml:space="preserve">Aware of how music fits into the curriculum, co-curricular and enrichment provision </t>
  </si>
  <si>
    <t>How the trust/school ensures the quality of the music offer</t>
  </si>
  <si>
    <t>The quality of the music provision is supported by the Music Development Plan(s), which could, as outlined above, be linked to the overarching School Improvement Plan(s)</t>
  </si>
  <si>
    <t>Partnerships</t>
  </si>
  <si>
    <t>Continuing Professional Development</t>
  </si>
  <si>
    <t xml:space="preserve"> Ensure the school workforce is supported with the right training and professional learning to deliver music well. NPME pg 27</t>
  </si>
  <si>
    <t>School leadership (headteachers, music leads and heads of department) proactively consider the development needs of their staff in the context of the school’s wider priorities and plans</t>
  </si>
  <si>
    <t>School takes a broad view of continuing professional development (CPD) for classroom teachers, often not music specialists, that may benefit from a different approach (e.g. singing lessons, membership of a staff choir, or keyboard lessons could be used to develop musicianship)</t>
  </si>
  <si>
    <t>School considers whether they could offer wider music opportunities to all staff for interest; further embeding a culture of music throughout the school</t>
  </si>
  <si>
    <t>School consider how CPD could support teachers in nurturing pupils’ creativity and teaching composing – a national curriculum requirement</t>
  </si>
  <si>
    <t>School engages with their Hub’s offer of CPD and discuss their needs, so the offer can be tailored to meet the schools needs</t>
  </si>
  <si>
    <t>Schools are part of a network with peers and learn from each other e.g. networks provided by Hub.  This is especially important in music, given the smaller size of departments in comparison to core subjects</t>
  </si>
  <si>
    <t>Every teacher enjoys their entitlement to evidence-based training and support at the start of their career</t>
  </si>
  <si>
    <t>The training curriculum designed by providers must set out in detail the approaches for each subject and phase, including, where appropriate, music teaching, and be clear about how subject-specific approaches will be taught to trainees</t>
  </si>
  <si>
    <t>Meaningful delivery time in the curriculum. Children in primary school receive a minimum of one hour of music teaching a week; this may take the form of short sessions spread across the week</t>
  </si>
  <si>
    <t>Music is planned, sequenced and taught as robustly as any other foundation subject</t>
  </si>
  <si>
    <t>Music is part of a broad and balanced curriculum for all pupils</t>
  </si>
  <si>
    <t>Music builds pupils’ cultural capital</t>
  </si>
  <si>
    <t>Embedded a high-quality music education either by adopting the Model Music Curriculum, or implementing a curriculum that is at least comparable in breadth and ambition, covering the subject content set out in the national curriculum programmes of study</t>
  </si>
  <si>
    <t>Emphasis on sequencing learning in areas which, when taken together, contribute steadily towards pupils becoming more musical</t>
  </si>
  <si>
    <t>Long and medium term overview plans in place and on record centrally so any teacher can see the context of the part they teach</t>
  </si>
  <si>
    <t xml:space="preserve">Following the ambition of the Model Music Curriculum, key outcomes to achieve by the end of primary school include that pupils: </t>
  </si>
  <si>
    <t>Sing with accurate pitch in unison or harmony with attention to phrase and dynamics</t>
  </si>
  <si>
    <t>Are capable of playing a simple melody on an instrument in an ensemble and to learn it from, for example, staff notation</t>
  </si>
  <si>
    <t xml:space="preserve">Are able to create short phrases of new melodic music </t>
  </si>
  <si>
    <t xml:space="preserve">Demonstrate knowledge of music from a range of musical traditions </t>
  </si>
  <si>
    <t>Increasingly enjoy both their music lessons and are taking part in the wider musical life of the school</t>
  </si>
  <si>
    <t xml:space="preserve">Music curriculum is developed and ideally delivered by a music specialist wherever possible, but where it isn’t possible, by a designated music lead, supported with appropriate training and connected to support from their local Music Hub. </t>
  </si>
  <si>
    <t>Singing is key to developing musicianship and a core part of the curriculum offer at primary.</t>
  </si>
  <si>
    <t>Singing is the golden thread through these years</t>
  </si>
  <si>
    <t>Singing contribute to the wider life of the school</t>
  </si>
  <si>
    <t>A clear commitment to quality teaching</t>
  </si>
  <si>
    <t xml:space="preserve">Clarity on what standards are achieved and how it's measured </t>
  </si>
  <si>
    <t>Opportunities for progression for all children from the start of their school education</t>
  </si>
  <si>
    <t>Dedicated curriculum singing time</t>
  </si>
  <si>
    <t>Incorporate short bursts of singing into every school day</t>
  </si>
  <si>
    <t>Assemblies are held offering an opportunity to sing:</t>
  </si>
  <si>
    <t>As a whole school</t>
  </si>
  <si>
    <t>In year groups</t>
  </si>
  <si>
    <t>Assemblies are held offering an opportunity to performing singing as a class or ensemble</t>
  </si>
  <si>
    <t xml:space="preserve">Regular singing is performed prior to instrumental teaching </t>
  </si>
  <si>
    <t>Regular singing continues during instrumental teaching and supports its success.</t>
  </si>
  <si>
    <t>School considered how pupils can progress their singing beyond the classroom:</t>
  </si>
  <si>
    <t>Within school</t>
  </si>
  <si>
    <t>Outside school</t>
  </si>
  <si>
    <t>Hear adults (including men) sing </t>
  </si>
  <si>
    <t>Using Hertfordshire Music Education Hub subsidised SingUp subscription to full extend.</t>
  </si>
  <si>
    <t>The National Plan from Music Education (NPME) states:</t>
  </si>
  <si>
    <t>The opportunity to learn an instrument - what does this mean?</t>
  </si>
  <si>
    <t xml:space="preserve"> - Initially, pupils should experience the mechanics of how instruments create sound, exploring simple class instruments, such as simple hand or tuned percussion and recorders in Early Years/Key Stage 1.
 - Subsequently they should explore further instruments, such as flute, violin or djembe through whole-class ensemble tuition (WCET) or large/small-group tuition in Key Stage 2.
 - Those who wish to, might then begin the process of mastering a chosen instrument (perhaps progressing to smaller group tuition).
 - For the instrument to become a means of expression, the pupil will continue to learn both as an individual and in ensembles (1:1/small-group tuition and school ensembles).
 - To become more technically proficient, learning music of increased technical and emotional demand, and meeting musical peers, pupils will need access to further specialist teaching (1:1 tuition, more advanced school or local ensembles and potentially progress onto regional and/or national ensembles and other specialist provision, for example to junior departments of conservatoires or national ensembles, and many of which offer subsidised places).</t>
  </si>
  <si>
    <t>Ensure every child has an opportunity to learn an instrument and to make progress with instruments</t>
  </si>
  <si>
    <t>Offer group instrumental teaching programmes in class time – either WCET or large/small-group tuition</t>
  </si>
  <si>
    <t>Commission Music Hubs for such provision and is expecting Hubs to set charges that demonstrate value</t>
  </si>
  <si>
    <t>Visiting music teacher briefed about SEND within the class and guided on appropriate management of pupils – e.g.STEPS school</t>
  </si>
  <si>
    <t>Strategies for maximising the learning potential of individuals and the group shared with visiting teacher.</t>
  </si>
  <si>
    <t>Beginning of year and end of year check in with the FA teacher</t>
  </si>
  <si>
    <t>Communication method in place if it is not possible to talk ‘on the day’</t>
  </si>
  <si>
    <t>Expect high-quality lessons from specialist tutors and is challenging poor teaching practice in dialogue with providers and Hub lead organisations where necessary</t>
  </si>
  <si>
    <t>Ensure extra investment in smaller groups (this is a very effective step towards individual instrumental tuition to provide an even stronger foundation in instrumental learning)</t>
  </si>
  <si>
    <t>Ensure all children in the class take part</t>
  </si>
  <si>
    <t>Ensure that parents and carers are not charged for WCET or large/small-group tuition</t>
  </si>
  <si>
    <t>WCET or large/small-group programmes is not viewed as a bolt-on activity</t>
  </si>
  <si>
    <t>WCET or large/small-group programmes is not external to the music curriculum, but is a key part of the school’s curricular music offer</t>
  </si>
  <si>
    <t>WCET or large/small-group programmes is at an appropriate point within the music curriculum, most likely in Key Stage 2</t>
  </si>
  <si>
    <t>WCET or large/small-group programmes is on instruments suitable for the pupils and the school</t>
  </si>
  <si>
    <t>Teachers and specialist tutors consider how pupils will use prior musical knowledge to support these instrumental lessons</t>
  </si>
  <si>
    <t>School/trusts consider how they will access high-quality instruments and equipment to enable this provision, and work with the Music Hub to facilitate this where needed</t>
  </si>
  <si>
    <t>WCET or large/small-group programmes is ideally run for at least one academic year</t>
  </si>
  <si>
    <t>Music lead and class teacher work with the Hub to determine how and when this tuition would work best for their pupils</t>
  </si>
  <si>
    <t>Music lead and class teacher work with the Hub to understand how each pupil has progressed through the programme</t>
  </si>
  <si>
    <t>The classroom teacher is participating in the lessons</t>
  </si>
  <si>
    <t>The classroom teacher is supporting the specialist teacher in enabling pupils to engage fully</t>
  </si>
  <si>
    <t>Tuition is inclusive of all pupils</t>
  </si>
  <si>
    <t>Reasonable adjustments are made for pupils as needed</t>
  </si>
  <si>
    <t>The school and Hub has a clear and shared understanding of how pupils will be supported to take instrumental learning beyond the core WCET or large/small group teaching offer, and to progress on their chosen instrument, including support for those who might face financial or other barriers</t>
  </si>
  <si>
    <t>Classroom instrumental teaching</t>
  </si>
  <si>
    <t>Understanding the impact of instrumental teaching programmes for the whole class is part of the ongoing assessment of musical progression throughout the individual pupil’s time at school, by their teacher and in discussion with their specialist instrumental tutor, where relevant</t>
  </si>
  <si>
    <t>Children developing in confidence playing instrument(s), with the basic skills to produce an effective sound and the beginnings of a range that enables them to play a simple tune in an ensemble with others</t>
  </si>
  <si>
    <t>Children confident to play their instruments in curriculum lessons</t>
  </si>
  <si>
    <t>Children confident to engage in a performing opportunities</t>
  </si>
  <si>
    <t>Children able to make effective use of their developing instrumental skills in the curriculum music lessons that follow the provision</t>
  </si>
  <si>
    <t>Children interested in music, with some inspired to pursue further instrumental learning beyond the classroom and to progress to smaller group and 1:1 tuition</t>
  </si>
  <si>
    <t>Seeing higher levels of interest in instrumental lessons, and proactively support pupils’ progression to these opportunities, working with the Hub</t>
  </si>
  <si>
    <t xml:space="preserve">Know what standards are achieved and how it is measured </t>
  </si>
  <si>
    <t>Communicate pupils’ progress in instrumental teaching with parents and carers, so they can together support pupils to progress to further opportunities for musical learning</t>
  </si>
  <si>
    <t xml:space="preserve">Music technology playing an important role in teaching and developing musical concepts </t>
  </si>
  <si>
    <t>Technology is used as an exciting way to introduce children to more complex musical concepts in a format they are increasingly familiar with from a young age</t>
  </si>
  <si>
    <t xml:space="preserve">What is achieved in the curriculum/learning units used </t>
  </si>
  <si>
    <t>Using DAW studio e.g. Charanga or other app/web-based application used</t>
  </si>
  <si>
    <r>
      <t xml:space="preserve">Using microphones and DAWs to record e.g. </t>
    </r>
    <r>
      <rPr>
        <i/>
        <sz val="12"/>
        <color rgb="FF000000"/>
        <rFont val="Arial"/>
        <family val="2"/>
      </rPr>
      <t>podcasts</t>
    </r>
    <r>
      <rPr>
        <sz val="12"/>
        <color rgb="FF000000"/>
        <rFont val="Arial"/>
        <family val="2"/>
      </rPr>
      <t xml:space="preserve"> </t>
    </r>
  </si>
  <si>
    <t>Composing and creating music</t>
  </si>
  <si>
    <t>Creating music is another core tenet of the national curriculum and should be explored from the start of a child’s school music education.</t>
  </si>
  <si>
    <t xml:space="preserve">Develop the craft of creating melodies </t>
  </si>
  <si>
    <t>Fashioning melodies into short pieces</t>
  </si>
  <si>
    <t>Developing composition skills through guidance for each year group in primary school</t>
  </si>
  <si>
    <t xml:space="preserve">Building musical understanding </t>
  </si>
  <si>
    <t>Providing regular opportunities for creating and sharing music</t>
  </si>
  <si>
    <t>Consider the detail provided by the Model Music Curriculum, which supports the development of these skills through guidance for each year group in primary school, building musical understanding and providing regular opportunities for creating and sharing music</t>
  </si>
  <si>
    <t>Listening to music is fundamental to developing musical understanding and is at the heart of the music curriculum</t>
  </si>
  <si>
    <t>Listening critically, pupils expand their musical horizons; gain deeper understanding of the context of when a piece of music was written, how it is constructed and the impact it can have on the listener</t>
  </si>
  <si>
    <t>Listening to a broad range of music helps developing other areas of musical activity, including composing and performing</t>
  </si>
  <si>
    <r>
      <rPr>
        <sz val="12"/>
        <rFont val="Arial"/>
        <family val="2"/>
      </rPr>
      <t xml:space="preserve">Proactively inclusive in approach to choosing repertoire for listening exercises (consider the repertoire suggested in the </t>
    </r>
    <r>
      <rPr>
        <u/>
        <sz val="12"/>
        <color theme="10"/>
        <rFont val="Arial"/>
        <family val="2"/>
      </rPr>
      <t>Model Music Curriculum (publishing.service.gov.uk))</t>
    </r>
  </si>
  <si>
    <t>Teachers are proactive in identifying children who could benefit from one-to-one or small-group instrumental or vocal tuition, over and above their classroom experience, regardless of their personal circumstances</t>
  </si>
  <si>
    <t>The school is encouraging and supporting children to undertake such lessons by:</t>
  </si>
  <si>
    <t xml:space="preserve">        Promoting tuition</t>
  </si>
  <si>
    <t>Using Pupil Premium funding to subsidise the cost</t>
  </si>
  <si>
    <t>Incorporating instrumental and vocal tuition into the school day through the timetable</t>
  </si>
  <si>
    <t>Providing practice spaces</t>
  </si>
  <si>
    <t>Enabling pupils to come out of lessons in order to take part in instrumental and vocal tuition</t>
  </si>
  <si>
    <t xml:space="preserve">Supporting pupils in catching up on missed learning in other subjects </t>
  </si>
  <si>
    <t>Considering mitigations to reduce the time missed</t>
  </si>
  <si>
    <t>Working with the Music Hub to identify appropriate provision or other options for support, such as instrument loans or weekend, after-school or holiday provision like Saturday music centres and helping with instrument storage</t>
  </si>
  <si>
    <t xml:space="preserve">Have at least one vocal ensemble. What choirs are offered (include any staff/parent choirs) </t>
  </si>
  <si>
    <t>Have at least one instrumental/music technology-based ensemble. This could include an orchestra but needn’t be restricted only to these types of groups</t>
  </si>
  <si>
    <t xml:space="preserve">Children are encouraged to participate </t>
  </si>
  <si>
    <t>Performance opportunities offered in-school and out</t>
  </si>
  <si>
    <t>Performance opportunities are assessed by the school and developed</t>
  </si>
  <si>
    <t>Considering local community, and the interests and needs of pupils</t>
  </si>
  <si>
    <t xml:space="preserve">Reflect on how to complement the school’s curriculum provision </t>
  </si>
  <si>
    <t>Reflect on how to complement local out-of-school opportunities</t>
  </si>
  <si>
    <t>Mindful of when and where such activities should take place to support broad pupil engagement. For example, running a choir over lunchtime could avoid clashes with after-school sport activities or complications with family arrangements</t>
  </si>
  <si>
    <t>School leaders consider carefully how to support music teaching staff providing such activities outside usual teaching hours, just as they would for other areas such as sport or drama</t>
  </si>
  <si>
    <t>Live music and events</t>
  </si>
  <si>
    <t>Children given the opportunity to perform, regardless of whether they pursue co-curricular music:</t>
  </si>
  <si>
    <t>In school</t>
  </si>
  <si>
    <t>Peer to peer</t>
  </si>
  <si>
    <t xml:space="preserve">To parents or carers (in concerts, assemblies, shows) </t>
  </si>
  <si>
    <t>Beyond school wherever possible</t>
  </si>
  <si>
    <t>Deliver at least one musical concert or show involving music every term, offering pupils the opportunity to perform and have their music heard</t>
  </si>
  <si>
    <t>All pupils experience live music as an audience member at least once a year:</t>
  </si>
  <si>
    <t xml:space="preserve">Large-scale performances </t>
  </si>
  <si>
    <t>Smaller-scale workshops</t>
  </si>
  <si>
    <t>Professional</t>
  </si>
  <si>
    <t>Amateur</t>
  </si>
  <si>
    <t xml:space="preserve">Within school </t>
  </si>
  <si>
    <t>Between school</t>
  </si>
  <si>
    <t>Opportunities to invite performances from local secondary pupils or local ensembles (Hub ensembles or broader community groups), to help build links and provide role models for younger pupils</t>
  </si>
  <si>
    <t>Live music opportunities link into curriculum delivery, build on the pupils’ learning</t>
  </si>
  <si>
    <t>Live music opportunities reflect and build on pupils’ own musical interests and passions</t>
  </si>
  <si>
    <t>Sought support from professional music organisations in area, as well as national organisations with online and outreach programmes, such as national orchestras and the Royal Opera House, whose online learning platform hosts free creative learning content written for and by teachers</t>
  </si>
  <si>
    <t>Work with Music Hubs to make links between such organisations and school</t>
  </si>
  <si>
    <t>School leaders and music teachers should be able to articulate how any aspiring musician in their school can access high-quality opportunities. To reach their full potential, pupils may want to attend a Saturday Music Centre or a local ensemble, in school or beyond.</t>
  </si>
  <si>
    <t>Music educators should support young people’s sustained engagement and musical development by:</t>
  </si>
  <si>
    <t>Supporting the young person’s passion for music and the development of skills such as motivation and resilience</t>
  </si>
  <si>
    <t>Engaging in and valuing the music of a young person</t>
  </si>
  <si>
    <t>Ensuring sustained access to role models and mentors</t>
  </si>
  <si>
    <t>Facilitating sustained access to varied experiences, opportunities and genres</t>
  </si>
  <si>
    <t xml:space="preserve">School leaders and music teachers articulate how any aspiring musician are encouraged and supported to access high-quality opportunities to reach their full potential, pupils may want to attend a Saturday Music Centre or a local ensemble, in school or beyond </t>
  </si>
  <si>
    <t>School leaders and music teachers respond to the needs and ambitions of pupils identified as more able in Music</t>
  </si>
  <si>
    <t>Support for families less familiar with what is possible, mentoring for pupils (e.g. through a Music Hub), help to support and track progression</t>
  </si>
  <si>
    <t>Music Development Plan is published on the school website helping families to understand how their children will benefit from school music</t>
  </si>
  <si>
    <t>Music progression strategy, is part of the Music Development Plan</t>
  </si>
  <si>
    <t>The progression strategy consider the barriers pupils may face and the role of the school in helping them, setting out:</t>
  </si>
  <si>
    <t>First access to instrumental learning as part of classroom teaching</t>
  </si>
  <si>
    <t>Access to small-group and 1:1 instrumental tuition</t>
  </si>
  <si>
    <t>How they will help children to access instruments</t>
  </si>
  <si>
    <t>Access to space to practice, and to store instruments</t>
  </si>
  <si>
    <t xml:space="preserve">Relevant local and national opportunities such as ensembles, choirs, workshops </t>
  </si>
  <si>
    <t>Routes into specialist music provision, such as local opportunities with the National Children’s Orchestra or Tomorrow’s Warriors</t>
  </si>
  <si>
    <t>Musical achievement and progress evidenced. (How? How would you explain it to a stakeholder?)</t>
  </si>
  <si>
    <t>Inclusion</t>
  </si>
  <si>
    <t>The music studied takes account of sensibilities of all sections of the school community </t>
  </si>
  <si>
    <t>Tuition is offered in non-Western instruments and genres, which reflect the heritage and traditions of pupils at the school </t>
  </si>
  <si>
    <t>Learners are exposed to music from cultures other than their own and/or not represented in the school </t>
  </si>
  <si>
    <t>Songs are sung in languages spoken by families in the school community </t>
  </si>
  <si>
    <t xml:space="preserve">Interventions for other subjects does not routinely take place during Music lessons </t>
  </si>
  <si>
    <t>The needs of children with SEND are assessed to enable them to participate in music-making </t>
  </si>
  <si>
    <t>Adjustments are made for children with SEND </t>
  </si>
  <si>
    <t>Partners you work with to make adjustments for students with SEND (Music Hub, The OHMI Trust) </t>
  </si>
  <si>
    <t>Special provision such as:</t>
  </si>
  <si>
    <t>Open Orchestras, Modulo </t>
  </si>
  <si>
    <t>Nurture groups</t>
  </si>
  <si>
    <t>Music Therapy or similar </t>
  </si>
  <si>
    <t>Relaxed concerts </t>
  </si>
  <si>
    <t>Special or separate facilities for SEND Music</t>
  </si>
  <si>
    <t>Families’ religious beliefs and wishes are met in respect of Music </t>
  </si>
  <si>
    <t>Remissions policies for extension and enrichment activities (such as concert trips, Young Voices etc) </t>
  </si>
  <si>
    <t>Remissions policy for choirs, ensembles and instrumental/vocal tuition </t>
  </si>
  <si>
    <t>Children who are just outside the remissions policy are supported </t>
  </si>
  <si>
    <t>Support provided to help parents with the cost of living crisis </t>
  </si>
  <si>
    <t>Identified, but not yet in place</t>
  </si>
  <si>
    <t>Involves Governors/SLT in fundraising bids and identifying income sources; e.g. charging and remissions, Charitable and other funding (local charities, UK Music Sound Foundation, Parents’ Association)</t>
  </si>
  <si>
    <t>Allocates income the school collects for music (lesson fees, instrument hire charges, parental donations, concert ticket income, sale of refreshments at concerts) is attributed to the music budget</t>
  </si>
  <si>
    <t>Ensure a suitable budget for music</t>
  </si>
  <si>
    <t>Allocates suitable accomodation/space for music; music tuition (specialist classroom, in class), Choirs/ensembles (hall, classrooms), instrumental/vocal tuition (practice rooms, dedicated space, library)</t>
  </si>
  <si>
    <t xml:space="preserve">Ensures resources and equipment are available for music (e.g. school owned, hires or leases, borrowed, books, references, printed music, subscriptions etc) </t>
  </si>
  <si>
    <t>Ensures resources are cleaned, maintained, repaired and renewed and costs are funded, including consumables (e.g. reeds for clarinets)</t>
  </si>
  <si>
    <t>Show how the school's music provision supports pupil progression</t>
  </si>
  <si>
    <t>Senior Leadership Team:</t>
  </si>
  <si>
    <t>Projects the place/role of music in school</t>
  </si>
  <si>
    <t>Understands music as a curriculum area</t>
  </si>
  <si>
    <t>Understands extra, and co-curricular music</t>
  </si>
  <si>
    <t>Understands music assessment frameworks</t>
  </si>
  <si>
    <t>Partnership or relationship with local music service or Music Education Hub </t>
  </si>
  <si>
    <t>Cultural partners for music </t>
  </si>
  <si>
    <t>Your school has active participation in local networks regarding music</t>
  </si>
  <si>
    <t>Partnerships with schools</t>
  </si>
  <si>
    <t>The musical work you do together is varied (list what you do together in notes section) </t>
  </si>
  <si>
    <t>You work with other schools on any aspect of music (add list of schools to the notes section)</t>
  </si>
  <si>
    <t>Your school contributes to the partnershi (list what your school contributes in the notes section) </t>
  </si>
  <si>
    <t>Your school benefits from the partnership work (list what your school gains in the notes section) </t>
  </si>
  <si>
    <t>What extent do you have a relationship with your local music hub (HMS)? </t>
  </si>
  <si>
    <t>What extent does the local music hub enhance music in your school?</t>
  </si>
  <si>
    <t>How well does the school understand the music hub’s offer (hertsmusicservice.org.uk)</t>
  </si>
  <si>
    <t>What extent are you able to take up musical opportunities from your music hub?</t>
  </si>
  <si>
    <t>How well does the school and the music hub communicate? </t>
  </si>
  <si>
    <t>What they do and the value they bring?</t>
  </si>
  <si>
    <t>To what extent does the school work with other partners (e.g. musicians, groups, music charities, national organisations)?</t>
  </si>
  <si>
    <t>How well is musical activity funded?</t>
  </si>
  <si>
    <t>A strong link with music hubs to support teacher development</t>
  </si>
  <si>
    <t>Primary music curriculum</t>
  </si>
  <si>
    <t>Music curriculum</t>
  </si>
  <si>
    <t>All children and young people receive a high-quality music education in the early years and in schools.
Early years providers offer a strong grounding in music up to age five.</t>
  </si>
  <si>
    <t>Music is embedded in the school</t>
  </si>
  <si>
    <t>Impact of music is evidenced</t>
  </si>
  <si>
    <t>The school has coverage of National Curriculum requirements</t>
  </si>
  <si>
    <t>The school sequences learning across singing, listening, composing and performing/instrumental performance (a curriculum map for music)</t>
  </si>
  <si>
    <t>The school has clarity on relevant and suitable assessment evident</t>
  </si>
  <si>
    <t>Differentiate between learning to sing, and singing songs which are thematic, seasonal, cross-curricular</t>
  </si>
  <si>
    <t>Well resourced with technology including for record keeping (audio/video)</t>
  </si>
  <si>
    <t>A range of free-to-use resources are available to support teachers in accessing music for listening. Links to some of these are included in the resources information available alongside the HMS School support toolkit</t>
  </si>
  <si>
    <t>Evidencing take-up: numbers, boys/girls </t>
  </si>
  <si>
    <t>Evidencing outcomes: progression, drop-out/retention </t>
  </si>
  <si>
    <t>Evidencing ‘soft’ outcomes e.g. improved behaviour or academic </t>
  </si>
  <si>
    <t>Enabling students to use their skills in school to inspire other learners</t>
  </si>
  <si>
    <t>School leaders and music teachers encourage students to learn music beyond the classroom and can articulate how they compliment each other</t>
  </si>
  <si>
    <t>School supports musical learning through Y6/7 transition, (dialogue with feeder and destination school)</t>
  </si>
  <si>
    <t>Music progression strategy aligns to the school/MAT progression strategy </t>
  </si>
  <si>
    <t>Music progression strategy is monitored and reviewed and by music lead, SLT and/or governors</t>
  </si>
  <si>
    <t xml:space="preserve">Musical progression is tracked in and out of the classroom. (Which pupils, and how many, attend take part in musical activity outside of school, e.g. ensembles provided by the Music Hub . This information is used to benefit pupils). </t>
  </si>
  <si>
    <t>The curriculum is made accessible for all learners, including those with SEND.</t>
  </si>
  <si>
    <t>Pupil Premium is used for music </t>
  </si>
  <si>
    <t>The notes you enter alongside your ratings for each tab will automatically appear here.
If you need to make a change please do this within the relivant tab (click on the headings to jump to the tab).</t>
  </si>
  <si>
    <r>
      <t>Notes (</t>
    </r>
    <r>
      <rPr>
        <b/>
        <u/>
        <sz val="12"/>
        <color theme="0"/>
        <rFont val="Arial"/>
        <family val="2"/>
      </rPr>
      <t>click here</t>
    </r>
    <r>
      <rPr>
        <b/>
        <sz val="12"/>
        <color theme="0"/>
        <rFont val="Arial"/>
        <family val="2"/>
      </rPr>
      <t xml:space="preserve"> to jump to notes overview tab)</t>
    </r>
  </si>
  <si>
    <r>
      <t>·</t>
    </r>
    <r>
      <rPr>
        <sz val="7"/>
        <color rgb="FF000000"/>
        <rFont val="Arial"/>
        <family val="2"/>
      </rPr>
      <t xml:space="preserve">         </t>
    </r>
    <r>
      <rPr>
        <sz val="11"/>
        <color rgb="FF000000"/>
        <rFont val="Arial"/>
        <family val="2"/>
      </rPr>
      <t>Demonstrate ‘sequencing’ in Music? (Why this? Why now?) </t>
    </r>
  </si>
  <si>
    <r>
      <t>·</t>
    </r>
    <r>
      <rPr>
        <sz val="7"/>
        <color rgb="FF000000"/>
        <rFont val="Arial"/>
        <family val="2"/>
      </rPr>
      <t xml:space="preserve">         </t>
    </r>
    <r>
      <rPr>
        <sz val="11"/>
        <color rgb="FF000000"/>
        <rFont val="Arial"/>
        <family val="2"/>
      </rPr>
      <t>Show progression of musical knowledge and understanding? </t>
    </r>
  </si>
  <si>
    <r>
      <t>·</t>
    </r>
    <r>
      <rPr>
        <sz val="7"/>
        <color rgb="FF000000"/>
        <rFont val="Arial"/>
        <family val="2"/>
      </rPr>
      <t xml:space="preserve">         </t>
    </r>
    <r>
      <rPr>
        <sz val="11"/>
        <color rgb="FF000000"/>
        <rFont val="Arial"/>
        <family val="2"/>
      </rPr>
      <t>Show how your school supports children who fall behind? Or children with SEND? </t>
    </r>
  </si>
  <si>
    <t xml:space="preserve">This self-evaluation toolkit is designed to help school and music leaders in primary school reflect on their current music provision and provide prompts for future music development plans. </t>
  </si>
  <si>
    <t xml:space="preserve">A system of ongoing reflection and evaluation ensures that standards remain high. Frequently consulted by other school for guidance/advice locally and/or nationally.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</si>
</sst>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Calibri"/>
      <family val="2"/>
      <scheme val="minor"/>
    </font>
    <font>
      <sz val="11"/>
      <color theme="0"/>
      <name val="Calibri"/>
      <family val="2"/>
      <scheme val="minor"/>
    </font>
    <font>
      <sz val="12"/>
      <color theme="1"/>
      <name val="Calibri"/>
      <family val="2"/>
      <scheme val="minor"/>
    </font>
    <font>
      <sz val="28"/>
      <color theme="1"/>
      <name val="Calibri"/>
      <family val="2"/>
      <scheme val="minor"/>
    </font>
    <font>
      <sz val="11"/>
      <color rgb="FF000000"/>
      <name val="Arial"/>
      <family val="2"/>
    </font>
    <font>
      <sz val="11"/>
      <color rgb="FFFF0000"/>
      <name val="Arial"/>
      <family val="2"/>
    </font>
    <font>
      <b/>
      <sz val="14"/>
      <color theme="0"/>
      <name val="Calibri"/>
      <family val="2"/>
      <scheme val="minor"/>
    </font>
    <font>
      <sz val="28"/>
      <color theme="1"/>
      <name val="Arial"/>
      <family val="2"/>
    </font>
    <font>
      <sz val="11"/>
      <color theme="1"/>
      <name val="Arial"/>
      <family val="2"/>
    </font>
    <font>
      <sz val="10"/>
      <color rgb="FF000000"/>
      <name val="Arial"/>
      <family val="2"/>
    </font>
    <font>
      <b/>
      <sz val="11"/>
      <color rgb="FF000000"/>
      <name val="Arial"/>
      <family val="2"/>
    </font>
    <font>
      <b/>
      <sz val="18"/>
      <color rgb="FF0070C0"/>
      <name val="Arial"/>
      <family val="2"/>
    </font>
    <font>
      <sz val="12"/>
      <color rgb="FF000000"/>
      <name val="Arial"/>
      <family val="2"/>
    </font>
    <font>
      <sz val="12"/>
      <color theme="1"/>
      <name val="Arial"/>
      <family val="2"/>
    </font>
    <font>
      <sz val="11"/>
      <name val="Calibri"/>
      <family val="2"/>
      <scheme val="minor"/>
    </font>
    <font>
      <u/>
      <sz val="11"/>
      <color theme="10"/>
      <name val="Calibri"/>
      <family val="2"/>
      <scheme val="minor"/>
    </font>
    <font>
      <u/>
      <sz val="12"/>
      <color theme="10"/>
      <name val="Arial"/>
      <family val="2"/>
    </font>
    <font>
      <sz val="11"/>
      <color theme="1"/>
      <name val="Calibri"/>
      <family val="2"/>
      <scheme val="minor"/>
    </font>
    <font>
      <b/>
      <sz val="11"/>
      <color theme="1"/>
      <name val="Calibri"/>
      <family val="2"/>
      <scheme val="minor"/>
    </font>
    <font>
      <sz val="12"/>
      <name val="Arial"/>
      <family val="2"/>
    </font>
    <font>
      <b/>
      <sz val="12"/>
      <name val="Arial"/>
      <family val="2"/>
    </font>
    <font>
      <b/>
      <sz val="11"/>
      <name val="Arial"/>
      <family val="2"/>
    </font>
    <font>
      <b/>
      <sz val="11"/>
      <color theme="0"/>
      <name val="Arial"/>
      <family val="2"/>
    </font>
    <font>
      <sz val="12"/>
      <color rgb="FF000000"/>
      <name val="Arial"/>
      <family val="2"/>
    </font>
    <font>
      <sz val="12"/>
      <color theme="1"/>
      <name val="Arial"/>
      <family val="2"/>
    </font>
    <font>
      <i/>
      <sz val="12"/>
      <color rgb="FF000000"/>
      <name val="Arial"/>
      <family val="2"/>
    </font>
    <font>
      <b/>
      <sz val="11"/>
      <name val="Calibri"/>
      <family val="2"/>
      <scheme val="minor"/>
    </font>
    <font>
      <sz val="12"/>
      <color rgb="FF444444"/>
      <name val="Arial"/>
      <family val="2"/>
    </font>
    <font>
      <sz val="11"/>
      <color rgb="FFFF0000"/>
      <name val="Calibri"/>
      <family val="2"/>
      <scheme val="minor"/>
    </font>
    <font>
      <b/>
      <sz val="14"/>
      <color theme="0"/>
      <name val="Arial"/>
      <family val="2"/>
    </font>
    <font>
      <b/>
      <sz val="12"/>
      <color theme="0"/>
      <name val="Arial"/>
      <family val="2"/>
    </font>
    <font>
      <b/>
      <u/>
      <sz val="14"/>
      <color theme="0"/>
      <name val="Arial"/>
      <family val="2"/>
    </font>
    <font>
      <b/>
      <u/>
      <sz val="12"/>
      <color theme="0"/>
      <name val="Arial"/>
      <family val="2"/>
    </font>
    <font>
      <b/>
      <sz val="12"/>
      <color rgb="FF0070C0"/>
      <name val="Arial"/>
      <family val="2"/>
    </font>
    <font>
      <b/>
      <sz val="12"/>
      <color rgb="FF75B5E4"/>
      <name val="Arial"/>
      <family val="2"/>
    </font>
    <font>
      <u/>
      <sz val="12"/>
      <color rgb="FF000000"/>
      <name val="Arial"/>
      <family val="2"/>
    </font>
    <font>
      <sz val="16"/>
      <color theme="1"/>
      <name val="Arial"/>
      <family val="2"/>
    </font>
    <font>
      <b/>
      <sz val="16"/>
      <color theme="0"/>
      <name val="Arial"/>
      <family val="2"/>
    </font>
    <font>
      <sz val="7"/>
      <color rgb="FF000000"/>
      <name val="Arial"/>
      <family val="2"/>
    </font>
  </fonts>
  <fills count="8">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4"/>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1"/>
      </right>
      <top/>
      <bottom/>
      <diagonal/>
    </border>
    <border>
      <left style="thin">
        <color theme="1"/>
      </left>
      <right style="thin">
        <color theme="1"/>
      </right>
      <top style="thin">
        <color theme="1"/>
      </top>
      <bottom style="thin">
        <color theme="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diagonal/>
    </border>
  </borders>
  <cellStyleXfs count="2">
    <xf numFmtId="0" fontId="0" fillId="0" borderId="0"/>
    <xf numFmtId="0" fontId="15" fillId="0" borderId="0" applyNumberFormat="0" applyFill="0" applyBorder="0" applyAlignment="0" applyProtection="0"/>
  </cellStyleXfs>
  <cellXfs count="160">
    <xf numFmtId="0" fontId="0" fillId="0" borderId="0" xfId="0"/>
    <xf numFmtId="0" fontId="0" fillId="3" borderId="0" xfId="0" applyFill="1"/>
    <xf numFmtId="0" fontId="3" fillId="3" borderId="0" xfId="0" applyFont="1" applyFill="1" applyAlignment="1">
      <alignment vertical="center"/>
    </xf>
    <xf numFmtId="0" fontId="4" fillId="3" borderId="0" xfId="0" applyFont="1" applyFill="1" applyAlignment="1">
      <alignment vertical="center"/>
    </xf>
    <xf numFmtId="0" fontId="4" fillId="3" borderId="0" xfId="0" applyFont="1" applyFill="1" applyAlignment="1">
      <alignment horizontal="left" vertical="center" wrapText="1"/>
    </xf>
    <xf numFmtId="0" fontId="4" fillId="3" borderId="0" xfId="0" applyFont="1" applyFill="1" applyAlignment="1">
      <alignment vertical="center" wrapText="1"/>
    </xf>
    <xf numFmtId="0" fontId="0" fillId="3" borderId="0" xfId="0" applyFill="1" applyAlignment="1">
      <alignment vertical="center"/>
    </xf>
    <xf numFmtId="0" fontId="8" fillId="3" borderId="0" xfId="0" applyFont="1" applyFill="1" applyAlignment="1">
      <alignment vertical="center" wrapText="1"/>
    </xf>
    <xf numFmtId="0" fontId="8" fillId="3" borderId="0" xfId="0" applyFont="1" applyFill="1"/>
    <xf numFmtId="0" fontId="6" fillId="2" borderId="9" xfId="0" applyFont="1" applyFill="1" applyBorder="1"/>
    <xf numFmtId="0" fontId="12" fillId="3" borderId="0" xfId="0" applyFont="1" applyFill="1"/>
    <xf numFmtId="0" fontId="0" fillId="3" borderId="10" xfId="0" applyFill="1" applyBorder="1"/>
    <xf numFmtId="0" fontId="13" fillId="3" borderId="9" xfId="0" applyFont="1" applyFill="1" applyBorder="1" applyAlignment="1">
      <alignment horizontal="left" vertical="center"/>
    </xf>
    <xf numFmtId="0" fontId="2" fillId="3" borderId="10" xfId="0" applyFont="1" applyFill="1" applyBorder="1"/>
    <xf numFmtId="0" fontId="1" fillId="3" borderId="0" xfId="0" applyFont="1" applyFill="1"/>
    <xf numFmtId="0" fontId="12" fillId="3" borderId="9" xfId="0" applyFont="1" applyFill="1" applyBorder="1" applyAlignment="1">
      <alignment horizontal="left" vertical="center"/>
    </xf>
    <xf numFmtId="0" fontId="10" fillId="3" borderId="0" xfId="0" applyFont="1" applyFill="1" applyAlignment="1">
      <alignment vertical="center"/>
    </xf>
    <xf numFmtId="0" fontId="9" fillId="3" borderId="0" xfId="0" applyFont="1" applyFill="1" applyAlignment="1">
      <alignment horizontal="left" vertical="center" indent="5"/>
    </xf>
    <xf numFmtId="0" fontId="9" fillId="3" borderId="0" xfId="0" applyFont="1" applyFill="1" applyAlignment="1">
      <alignment horizontal="left" vertical="center" indent="15"/>
    </xf>
    <xf numFmtId="0" fontId="4" fillId="3" borderId="0" xfId="0" applyFont="1" applyFill="1" applyAlignment="1">
      <alignment horizontal="left" vertical="center" indent="5"/>
    </xf>
    <xf numFmtId="0" fontId="11" fillId="3" borderId="0" xfId="0" applyFont="1" applyFill="1" applyAlignment="1">
      <alignment vertical="center"/>
    </xf>
    <xf numFmtId="0" fontId="13" fillId="3" borderId="9" xfId="0" applyFont="1" applyFill="1" applyBorder="1" applyAlignment="1">
      <alignment horizontal="left" vertical="center" wrapText="1"/>
    </xf>
    <xf numFmtId="0" fontId="13" fillId="3" borderId="9" xfId="0" applyFont="1" applyFill="1" applyBorder="1" applyAlignment="1">
      <alignment horizontal="left" vertical="center" wrapText="1" indent="4"/>
    </xf>
    <xf numFmtId="0" fontId="12" fillId="3" borderId="9" xfId="0" applyFont="1" applyFill="1" applyBorder="1" applyAlignment="1">
      <alignment horizontal="left" vertical="center" wrapText="1" indent="4"/>
    </xf>
    <xf numFmtId="0" fontId="14" fillId="3" borderId="0" xfId="0" applyFont="1" applyFill="1"/>
    <xf numFmtId="0" fontId="13" fillId="3" borderId="0" xfId="0" applyFont="1" applyFill="1"/>
    <xf numFmtId="0" fontId="13" fillId="3" borderId="9" xfId="0" applyFont="1" applyFill="1" applyBorder="1" applyAlignment="1">
      <alignment horizontal="center" vertical="center" wrapText="1"/>
    </xf>
    <xf numFmtId="164" fontId="13" fillId="3" borderId="9" xfId="0" applyNumberFormat="1" applyFont="1" applyFill="1" applyBorder="1" applyAlignment="1">
      <alignment horizontal="center" vertical="center"/>
    </xf>
    <xf numFmtId="0" fontId="13" fillId="3" borderId="11" xfId="0" applyFont="1" applyFill="1" applyBorder="1"/>
    <xf numFmtId="0" fontId="6" fillId="2" borderId="9" xfId="0" applyFont="1" applyFill="1" applyBorder="1" applyAlignment="1">
      <alignment vertical="center"/>
    </xf>
    <xf numFmtId="0" fontId="0" fillId="3" borderId="10" xfId="0" applyFill="1" applyBorder="1" applyAlignment="1">
      <alignment vertical="center"/>
    </xf>
    <xf numFmtId="0" fontId="2" fillId="3" borderId="10" xfId="0" applyFont="1" applyFill="1" applyBorder="1" applyAlignment="1">
      <alignment vertical="center"/>
    </xf>
    <xf numFmtId="0" fontId="2" fillId="4" borderId="9" xfId="0" applyFont="1" applyFill="1" applyBorder="1" applyAlignment="1">
      <alignment vertical="center"/>
    </xf>
    <xf numFmtId="0" fontId="0" fillId="4" borderId="9" xfId="0" applyFill="1" applyBorder="1" applyAlignment="1">
      <alignment vertical="center" wrapText="1"/>
    </xf>
    <xf numFmtId="0" fontId="16" fillId="3" borderId="9" xfId="1" applyFont="1" applyFill="1" applyBorder="1" applyAlignment="1">
      <alignment vertical="center"/>
    </xf>
    <xf numFmtId="0" fontId="12" fillId="3" borderId="9" xfId="0" applyFont="1" applyFill="1" applyBorder="1" applyAlignment="1">
      <alignment horizontal="left" vertical="center" wrapText="1"/>
    </xf>
    <xf numFmtId="0" fontId="13" fillId="3" borderId="9" xfId="0" applyFont="1" applyFill="1" applyBorder="1" applyAlignment="1">
      <alignment horizontal="left" vertical="center" indent="4"/>
    </xf>
    <xf numFmtId="0" fontId="18" fillId="3" borderId="12" xfId="0" applyFont="1" applyFill="1" applyBorder="1"/>
    <xf numFmtId="0" fontId="13" fillId="3" borderId="0" xfId="0" applyFont="1" applyFill="1" applyAlignment="1">
      <alignment horizontal="left" vertical="center" wrapText="1"/>
    </xf>
    <xf numFmtId="0" fontId="2" fillId="3" borderId="0" xfId="0" applyFont="1" applyFill="1" applyAlignment="1">
      <alignment vertical="center"/>
    </xf>
    <xf numFmtId="0" fontId="0" fillId="3" borderId="0" xfId="0" applyFill="1" applyAlignment="1">
      <alignment vertical="center" wrapText="1"/>
    </xf>
    <xf numFmtId="0" fontId="16" fillId="3" borderId="9" xfId="1" applyFont="1" applyFill="1" applyBorder="1" applyAlignment="1">
      <alignment horizontal="left" vertical="center" wrapText="1"/>
    </xf>
    <xf numFmtId="0" fontId="13" fillId="0" borderId="9" xfId="0" applyFont="1" applyBorder="1" applyAlignment="1">
      <alignment horizontal="left" vertical="center" wrapText="1" indent="4"/>
    </xf>
    <xf numFmtId="0" fontId="13" fillId="0" borderId="9" xfId="0" applyFont="1" applyBorder="1" applyAlignment="1">
      <alignment horizontal="left" vertical="center" wrapText="1"/>
    </xf>
    <xf numFmtId="0" fontId="12" fillId="0" borderId="9" xfId="0" applyFont="1" applyBorder="1" applyAlignment="1">
      <alignment wrapText="1"/>
    </xf>
    <xf numFmtId="0" fontId="0" fillId="3" borderId="14" xfId="0" applyFill="1" applyBorder="1"/>
    <xf numFmtId="0" fontId="1" fillId="3" borderId="0" xfId="0" applyFont="1" applyFill="1" applyAlignment="1">
      <alignment vertical="center"/>
    </xf>
    <xf numFmtId="164" fontId="1" fillId="3" borderId="0" xfId="0" applyNumberFormat="1" applyFont="1" applyFill="1"/>
    <xf numFmtId="0" fontId="17" fillId="3" borderId="0" xfId="0" applyFont="1" applyFill="1"/>
    <xf numFmtId="0" fontId="14" fillId="3" borderId="0" xfId="0" applyFont="1" applyFill="1" applyAlignment="1">
      <alignment wrapText="1"/>
    </xf>
    <xf numFmtId="0" fontId="20" fillId="6" borderId="16" xfId="1" applyFont="1" applyFill="1" applyBorder="1" applyAlignment="1">
      <alignment horizontal="center" vertical="center" wrapText="1"/>
    </xf>
    <xf numFmtId="0" fontId="19" fillId="3" borderId="18" xfId="1" applyFont="1" applyFill="1" applyBorder="1" applyAlignment="1">
      <alignment vertical="center" wrapText="1"/>
    </xf>
    <xf numFmtId="0" fontId="19" fillId="3" borderId="19" xfId="1" applyFont="1" applyFill="1" applyBorder="1" applyAlignment="1">
      <alignment vertical="center" wrapText="1"/>
    </xf>
    <xf numFmtId="0" fontId="19" fillId="3" borderId="20" xfId="1" applyFont="1" applyFill="1" applyBorder="1" applyAlignment="1">
      <alignment vertical="center" wrapText="1"/>
    </xf>
    <xf numFmtId="0" fontId="19" fillId="3" borderId="9" xfId="1" applyFont="1" applyFill="1" applyBorder="1" applyAlignment="1">
      <alignment horizontal="left" vertical="center" wrapText="1"/>
    </xf>
    <xf numFmtId="0" fontId="19" fillId="3" borderId="17" xfId="1" applyFont="1" applyFill="1" applyBorder="1" applyAlignment="1">
      <alignment horizontal="left" vertical="center" wrapText="1"/>
    </xf>
    <xf numFmtId="0" fontId="7" fillId="3" borderId="0" xfId="0" applyFont="1" applyFill="1" applyAlignment="1">
      <alignment vertical="center"/>
    </xf>
    <xf numFmtId="0" fontId="21" fillId="3" borderId="0" xfId="0" applyFont="1" applyFill="1" applyAlignment="1">
      <alignment vertical="center"/>
    </xf>
    <xf numFmtId="0" fontId="21" fillId="3" borderId="0" xfId="0" applyFont="1" applyFill="1"/>
    <xf numFmtId="0" fontId="4" fillId="0" borderId="0" xfId="0" applyFont="1" applyAlignment="1">
      <alignment vertical="center"/>
    </xf>
    <xf numFmtId="0" fontId="4" fillId="3" borderId="0" xfId="0" applyFont="1" applyFill="1" applyAlignment="1">
      <alignment horizontal="justify" vertical="center"/>
    </xf>
    <xf numFmtId="0" fontId="2" fillId="3" borderId="0" xfId="0" applyFont="1" applyFill="1"/>
    <xf numFmtId="0" fontId="13" fillId="0" borderId="0" xfId="0" applyFont="1"/>
    <xf numFmtId="0" fontId="13" fillId="0" borderId="16" xfId="0" applyFont="1" applyBorder="1" applyAlignment="1">
      <alignment vertical="center" wrapText="1"/>
    </xf>
    <xf numFmtId="0" fontId="13" fillId="3" borderId="24" xfId="0" applyFont="1" applyFill="1" applyBorder="1" applyAlignment="1">
      <alignment horizontal="left" vertical="center" wrapText="1"/>
    </xf>
    <xf numFmtId="0" fontId="13" fillId="0" borderId="9" xfId="0" applyFont="1" applyFill="1" applyBorder="1" applyAlignment="1">
      <alignment horizontal="left" vertical="center"/>
    </xf>
    <xf numFmtId="0" fontId="13" fillId="0" borderId="9" xfId="0" applyFont="1" applyFill="1" applyBorder="1" applyAlignment="1">
      <alignment horizontal="left" vertical="center" wrapText="1" indent="4"/>
    </xf>
    <xf numFmtId="0" fontId="12" fillId="0" borderId="0" xfId="0" applyFont="1" applyFill="1" applyAlignment="1">
      <alignment horizontal="left" wrapText="1" indent="4"/>
    </xf>
    <xf numFmtId="0" fontId="27" fillId="0" borderId="9" xfId="0" applyFont="1" applyFill="1" applyBorder="1" applyAlignment="1">
      <alignment horizontal="left" wrapText="1" indent="4"/>
    </xf>
    <xf numFmtId="0" fontId="12" fillId="0" borderId="9" xfId="0" applyFont="1" applyFill="1" applyBorder="1" applyAlignment="1">
      <alignment horizontal="left" wrapText="1" indent="4"/>
    </xf>
    <xf numFmtId="0" fontId="13" fillId="0" borderId="9" xfId="0" applyFont="1" applyFill="1" applyBorder="1" applyAlignment="1">
      <alignment horizontal="left" wrapText="1" indent="4"/>
    </xf>
    <xf numFmtId="0" fontId="13" fillId="0" borderId="9" xfId="0" applyFont="1" applyFill="1" applyBorder="1" applyAlignment="1">
      <alignment horizontal="left" vertical="center" indent="4"/>
    </xf>
    <xf numFmtId="0" fontId="28" fillId="3" borderId="0" xfId="0" applyFont="1" applyFill="1"/>
    <xf numFmtId="0" fontId="0" fillId="0" borderId="0" xfId="0" applyAlignment="1">
      <alignment vertical="center" wrapText="1"/>
    </xf>
    <xf numFmtId="0" fontId="12" fillId="3" borderId="9" xfId="0" applyFont="1" applyFill="1" applyBorder="1" applyAlignment="1">
      <alignment horizontal="left" indent="4"/>
    </xf>
    <xf numFmtId="0" fontId="24" fillId="3" borderId="23" xfId="0" applyFont="1" applyFill="1" applyBorder="1" applyAlignment="1">
      <alignment wrapText="1"/>
    </xf>
    <xf numFmtId="0" fontId="29" fillId="2" borderId="9" xfId="0" applyFont="1" applyFill="1" applyBorder="1" applyAlignment="1">
      <alignment vertical="center"/>
    </xf>
    <xf numFmtId="0" fontId="13" fillId="4" borderId="9" xfId="0" applyFont="1" applyFill="1" applyBorder="1" applyAlignment="1">
      <alignment vertical="center"/>
    </xf>
    <xf numFmtId="0" fontId="8" fillId="4" borderId="9" xfId="0" applyFont="1" applyFill="1" applyBorder="1" applyAlignment="1">
      <alignment vertical="center" wrapText="1"/>
    </xf>
    <xf numFmtId="0" fontId="12" fillId="3" borderId="9" xfId="0" applyFont="1" applyFill="1" applyBorder="1"/>
    <xf numFmtId="0" fontId="30" fillId="2" borderId="9" xfId="0" applyFont="1" applyFill="1" applyBorder="1"/>
    <xf numFmtId="0" fontId="13" fillId="3" borderId="10" xfId="0" applyFont="1" applyFill="1" applyBorder="1"/>
    <xf numFmtId="0" fontId="13" fillId="4" borderId="9" xfId="0" applyFont="1" applyFill="1" applyBorder="1" applyAlignment="1">
      <alignment vertical="center" wrapText="1"/>
    </xf>
    <xf numFmtId="0" fontId="12" fillId="3" borderId="9" xfId="0" applyFont="1" applyFill="1" applyBorder="1" applyAlignment="1">
      <alignment horizontal="left" wrapText="1" indent="4"/>
    </xf>
    <xf numFmtId="0" fontId="13" fillId="4" borderId="9" xfId="0" applyFont="1" applyFill="1" applyBorder="1" applyAlignment="1">
      <alignment horizontal="left"/>
    </xf>
    <xf numFmtId="0" fontId="13" fillId="3" borderId="0" xfId="0" applyFont="1" applyFill="1" applyAlignment="1">
      <alignment horizontal="left"/>
    </xf>
    <xf numFmtId="0" fontId="13" fillId="4" borderId="9" xfId="0" applyFont="1" applyFill="1" applyBorder="1" applyAlignment="1">
      <alignment horizontal="left" wrapText="1"/>
    </xf>
    <xf numFmtId="0" fontId="14" fillId="3" borderId="0" xfId="0" applyFont="1" applyFill="1" applyAlignment="1">
      <alignment horizontal="left"/>
    </xf>
    <xf numFmtId="0" fontId="0" fillId="3" borderId="0" xfId="0" applyFill="1" applyAlignment="1">
      <alignment horizontal="left"/>
    </xf>
    <xf numFmtId="0" fontId="13" fillId="4" borderId="9" xfId="0" applyFont="1" applyFill="1" applyBorder="1" applyAlignment="1">
      <alignment horizontal="left" vertical="center"/>
    </xf>
    <xf numFmtId="0" fontId="13" fillId="4" borderId="9" xfId="0" applyFont="1" applyFill="1" applyBorder="1" applyAlignment="1">
      <alignment horizontal="left" vertical="center" wrapText="1"/>
    </xf>
    <xf numFmtId="0" fontId="1" fillId="3" borderId="0" xfId="0" applyFont="1" applyFill="1" applyAlignment="1">
      <alignment horizontal="left"/>
    </xf>
    <xf numFmtId="164" fontId="1" fillId="3" borderId="0" xfId="0" applyNumberFormat="1" applyFont="1" applyFill="1" applyAlignment="1">
      <alignment horizontal="left"/>
    </xf>
    <xf numFmtId="0" fontId="19" fillId="3" borderId="0" xfId="1" applyFont="1" applyFill="1" applyBorder="1" applyAlignment="1">
      <alignment vertical="center" wrapText="1"/>
    </xf>
    <xf numFmtId="0" fontId="2" fillId="3" borderId="25" xfId="0" applyFont="1" applyFill="1" applyBorder="1"/>
    <xf numFmtId="0" fontId="13" fillId="0" borderId="0" xfId="0" applyFont="1" applyAlignment="1">
      <alignment wrapText="1"/>
    </xf>
    <xf numFmtId="0" fontId="0" fillId="3" borderId="0" xfId="0" applyFill="1" applyAlignment="1">
      <alignment wrapText="1"/>
    </xf>
    <xf numFmtId="0" fontId="13" fillId="0" borderId="0" xfId="0" applyFont="1" applyFill="1"/>
    <xf numFmtId="0" fontId="12" fillId="0" borderId="9" xfId="0" applyFont="1" applyFill="1" applyBorder="1" applyAlignment="1">
      <alignment horizontal="left" vertical="center" wrapText="1"/>
    </xf>
    <xf numFmtId="0" fontId="16" fillId="0" borderId="9" xfId="1" applyFont="1" applyFill="1" applyBorder="1"/>
    <xf numFmtId="0" fontId="13" fillId="0" borderId="9" xfId="0" applyFont="1" applyFill="1" applyBorder="1" applyAlignment="1">
      <alignment horizontal="left" vertical="center" wrapText="1"/>
    </xf>
    <xf numFmtId="0" fontId="8" fillId="3" borderId="0" xfId="0" applyFont="1" applyFill="1" applyAlignment="1">
      <alignment vertical="center"/>
    </xf>
    <xf numFmtId="0" fontId="8" fillId="0" borderId="0" xfId="0" applyFont="1" applyAlignment="1">
      <alignment vertical="center"/>
    </xf>
    <xf numFmtId="0" fontId="13" fillId="0" borderId="9" xfId="0" applyFont="1" applyBorder="1"/>
    <xf numFmtId="0" fontId="13" fillId="0" borderId="9" xfId="0" applyFont="1" applyBorder="1" applyAlignment="1">
      <alignment wrapText="1"/>
    </xf>
    <xf numFmtId="0" fontId="13" fillId="3" borderId="9" xfId="0" applyFont="1" applyFill="1" applyBorder="1" applyAlignment="1" applyProtection="1">
      <alignment vertical="center"/>
      <protection locked="0"/>
    </xf>
    <xf numFmtId="0" fontId="13" fillId="3" borderId="9" xfId="0" applyFont="1" applyFill="1" applyBorder="1" applyAlignment="1" applyProtection="1">
      <alignment horizontal="left" vertical="center" wrapText="1"/>
      <protection locked="0"/>
    </xf>
    <xf numFmtId="0" fontId="2" fillId="3" borderId="25" xfId="0" applyFont="1" applyFill="1" applyBorder="1" applyAlignment="1">
      <alignment vertical="center"/>
    </xf>
    <xf numFmtId="0" fontId="13" fillId="3" borderId="9" xfId="0" applyFont="1" applyFill="1" applyBorder="1"/>
    <xf numFmtId="0" fontId="13" fillId="0" borderId="9" xfId="0" applyFont="1" applyFill="1" applyBorder="1" applyAlignment="1">
      <alignment vertical="center"/>
    </xf>
    <xf numFmtId="0" fontId="12" fillId="0" borderId="9" xfId="0" applyFont="1" applyFill="1" applyBorder="1"/>
    <xf numFmtId="0" fontId="13" fillId="3" borderId="13" xfId="0" applyFont="1" applyFill="1" applyBorder="1" applyAlignment="1">
      <alignment vertical="center" wrapText="1"/>
    </xf>
    <xf numFmtId="0" fontId="31" fillId="5" borderId="15" xfId="1" applyFont="1" applyFill="1" applyBorder="1" applyAlignment="1">
      <alignment horizontal="center" vertical="center"/>
    </xf>
    <xf numFmtId="0" fontId="24" fillId="0" borderId="9" xfId="0" applyFont="1" applyFill="1" applyBorder="1" applyAlignment="1">
      <alignment wrapText="1"/>
    </xf>
    <xf numFmtId="0" fontId="13" fillId="0" borderId="9" xfId="0" applyFont="1" applyFill="1" applyBorder="1"/>
    <xf numFmtId="0" fontId="24" fillId="0" borderId="9" xfId="0" applyFont="1" applyFill="1" applyBorder="1"/>
    <xf numFmtId="0" fontId="23" fillId="0" borderId="9" xfId="0" applyFont="1" applyFill="1" applyBorder="1"/>
    <xf numFmtId="0" fontId="32" fillId="5" borderId="15" xfId="1" applyFont="1" applyFill="1" applyBorder="1" applyAlignment="1">
      <alignment horizontal="center" vertical="center"/>
    </xf>
    <xf numFmtId="0" fontId="13" fillId="3" borderId="0" xfId="0" applyFont="1" applyFill="1" applyAlignment="1">
      <alignment wrapText="1"/>
    </xf>
    <xf numFmtId="0" fontId="24" fillId="0" borderId="23" xfId="0" applyFont="1" applyBorder="1" applyAlignment="1">
      <alignment vertical="center" wrapText="1"/>
    </xf>
    <xf numFmtId="0" fontId="12" fillId="0" borderId="9" xfId="0" applyFont="1" applyBorder="1"/>
    <xf numFmtId="0" fontId="12" fillId="0" borderId="9" xfId="0" applyFont="1" applyFill="1" applyBorder="1" applyAlignment="1">
      <alignment horizontal="left" indent="4"/>
    </xf>
    <xf numFmtId="0" fontId="12" fillId="0" borderId="9" xfId="0" applyFont="1" applyFill="1" applyBorder="1" applyAlignment="1">
      <alignment wrapText="1"/>
    </xf>
    <xf numFmtId="0" fontId="12" fillId="0" borderId="9" xfId="0" applyFont="1" applyFill="1" applyBorder="1" applyAlignment="1">
      <alignment horizontal="left" wrapText="1"/>
    </xf>
    <xf numFmtId="0" fontId="27" fillId="0" borderId="9" xfId="0" applyFont="1" applyFill="1" applyBorder="1" applyAlignment="1">
      <alignment wrapText="1"/>
    </xf>
    <xf numFmtId="0" fontId="0" fillId="0" borderId="0" xfId="0" applyFill="1" applyAlignment="1">
      <alignment vertical="center"/>
    </xf>
    <xf numFmtId="0" fontId="14" fillId="3" borderId="9" xfId="0" applyFont="1" applyFill="1" applyBorder="1" applyAlignment="1">
      <alignment wrapText="1"/>
    </xf>
    <xf numFmtId="0" fontId="20" fillId="0" borderId="0" xfId="1" applyFont="1" applyFill="1" applyBorder="1" applyAlignment="1">
      <alignment horizontal="center" vertical="center" wrapText="1"/>
    </xf>
    <xf numFmtId="0" fontId="0" fillId="0" borderId="9" xfId="0" applyFill="1" applyBorder="1" applyAlignment="1" applyProtection="1">
      <alignment vertical="center" wrapText="1"/>
      <protection locked="0"/>
    </xf>
    <xf numFmtId="0" fontId="13" fillId="3" borderId="9" xfId="0" applyFont="1" applyFill="1" applyBorder="1" applyAlignment="1" applyProtection="1">
      <alignment vertical="center" wrapText="1"/>
      <protection locked="0"/>
    </xf>
    <xf numFmtId="0" fontId="13" fillId="0" borderId="9" xfId="0" applyFont="1" applyBorder="1" applyAlignment="1" applyProtection="1">
      <alignment vertical="center" wrapText="1"/>
      <protection locked="0"/>
    </xf>
    <xf numFmtId="0" fontId="13" fillId="0" borderId="9" xfId="0" applyFont="1" applyFill="1" applyBorder="1" applyAlignment="1" applyProtection="1">
      <alignment vertical="center" wrapText="1"/>
      <protection locked="0"/>
    </xf>
    <xf numFmtId="0" fontId="13" fillId="3" borderId="9" xfId="0" applyFont="1" applyFill="1" applyBorder="1" applyAlignment="1" applyProtection="1">
      <alignment horizontal="left" vertical="center"/>
      <protection locked="0"/>
    </xf>
    <xf numFmtId="0" fontId="13" fillId="0" borderId="9" xfId="0" applyFont="1" applyBorder="1" applyAlignment="1" applyProtection="1">
      <alignment horizontal="left" vertical="center" wrapText="1"/>
      <protection locked="0"/>
    </xf>
    <xf numFmtId="0" fontId="26" fillId="0" borderId="0" xfId="0" applyFont="1" applyFill="1" applyAlignment="1">
      <alignment wrapText="1"/>
    </xf>
    <xf numFmtId="0" fontId="30" fillId="7" borderId="0" xfId="0" applyFont="1" applyFill="1" applyAlignment="1">
      <alignment horizontal="center" vertical="center" wrapText="1"/>
    </xf>
    <xf numFmtId="0" fontId="30" fillId="2" borderId="9" xfId="1" applyFont="1" applyFill="1" applyBorder="1" applyAlignment="1">
      <alignment vertical="center"/>
    </xf>
    <xf numFmtId="0" fontId="33" fillId="3" borderId="0" xfId="0" applyFont="1" applyFill="1" applyAlignment="1">
      <alignment vertical="center"/>
    </xf>
    <xf numFmtId="0" fontId="34" fillId="3" borderId="0" xfId="0" applyFont="1" applyFill="1" applyAlignment="1">
      <alignment vertical="center"/>
    </xf>
    <xf numFmtId="0" fontId="12" fillId="3" borderId="0" xfId="0" applyFont="1" applyFill="1" applyAlignment="1">
      <alignment vertical="center"/>
    </xf>
    <xf numFmtId="0" fontId="35" fillId="3" borderId="0" xfId="0" applyFont="1" applyFill="1" applyAlignment="1">
      <alignment vertical="center"/>
    </xf>
    <xf numFmtId="0" fontId="36" fillId="3" borderId="0" xfId="0" applyFont="1" applyFill="1" applyAlignment="1">
      <alignment vertical="center"/>
    </xf>
    <xf numFmtId="0" fontId="9" fillId="3" borderId="0" xfId="0" applyFont="1" applyFill="1" applyAlignment="1">
      <alignment horizontal="left" vertical="center"/>
    </xf>
    <xf numFmtId="0" fontId="22" fillId="7" borderId="0" xfId="0" applyFont="1" applyFill="1" applyAlignment="1">
      <alignment horizontal="left" vertical="center" wrapText="1" indent="6"/>
    </xf>
    <xf numFmtId="0" fontId="7" fillId="3" borderId="0" xfId="0" applyFont="1" applyFill="1" applyAlignment="1">
      <alignment horizontal="center" vertical="center"/>
    </xf>
    <xf numFmtId="0" fontId="0" fillId="3" borderId="21" xfId="0" applyFill="1" applyBorder="1" applyAlignment="1" applyProtection="1">
      <alignment horizontal="center" wrapText="1"/>
      <protection locked="0"/>
    </xf>
    <xf numFmtId="0" fontId="0" fillId="3" borderId="22" xfId="0" applyFill="1" applyBorder="1" applyAlignment="1" applyProtection="1">
      <alignment horizontal="center" wrapText="1"/>
      <protection locked="0"/>
    </xf>
    <xf numFmtId="0" fontId="37" fillId="7" borderId="1" xfId="0" applyFont="1" applyFill="1" applyBorder="1" applyAlignment="1">
      <alignment horizontal="center" vertical="center" wrapText="1"/>
    </xf>
    <xf numFmtId="0" fontId="37" fillId="7" borderId="2" xfId="0" applyFont="1" applyFill="1" applyBorder="1" applyAlignment="1">
      <alignment horizontal="center" vertical="center"/>
    </xf>
    <xf numFmtId="0" fontId="37" fillId="7" borderId="3" xfId="0" applyFont="1" applyFill="1" applyBorder="1" applyAlignment="1">
      <alignment horizontal="center" vertical="center"/>
    </xf>
    <xf numFmtId="0" fontId="37" fillId="7" borderId="4" xfId="0" applyFont="1" applyFill="1" applyBorder="1" applyAlignment="1">
      <alignment horizontal="center" vertical="center" wrapText="1"/>
    </xf>
    <xf numFmtId="0" fontId="37" fillId="7" borderId="0" xfId="0" applyFont="1" applyFill="1" applyAlignment="1">
      <alignment horizontal="center" vertical="center"/>
    </xf>
    <xf numFmtId="0" fontId="37" fillId="7" borderId="5" xfId="0" applyFont="1" applyFill="1" applyBorder="1" applyAlignment="1">
      <alignment horizontal="center" vertical="center"/>
    </xf>
    <xf numFmtId="0" fontId="37" fillId="7" borderId="6" xfId="0" applyFont="1" applyFill="1" applyBorder="1" applyAlignment="1">
      <alignment horizontal="center" vertical="center"/>
    </xf>
    <xf numFmtId="0" fontId="37" fillId="7" borderId="7" xfId="0" applyFont="1" applyFill="1" applyBorder="1" applyAlignment="1">
      <alignment horizontal="center" vertical="center"/>
    </xf>
    <xf numFmtId="0" fontId="37" fillId="7" borderId="8" xfId="0" applyFont="1" applyFill="1" applyBorder="1" applyAlignment="1">
      <alignment horizontal="center" vertical="center"/>
    </xf>
    <xf numFmtId="0" fontId="37" fillId="7" borderId="1" xfId="0" applyFont="1" applyFill="1" applyBorder="1" applyAlignment="1">
      <alignment horizontal="center" vertical="center"/>
    </xf>
    <xf numFmtId="0" fontId="7" fillId="3" borderId="0" xfId="0" applyFont="1" applyFill="1" applyAlignment="1">
      <alignment horizontal="left" vertical="center"/>
    </xf>
    <xf numFmtId="0" fontId="37" fillId="7" borderId="4" xfId="0" applyFont="1" applyFill="1" applyBorder="1" applyAlignment="1">
      <alignment horizontal="center" vertical="center"/>
    </xf>
    <xf numFmtId="0" fontId="37" fillId="7" borderId="0" xfId="0" applyFont="1" applyFill="1" applyBorder="1" applyAlignment="1">
      <alignment horizontal="center" vertical="center"/>
    </xf>
  </cellXfs>
  <cellStyles count="2">
    <cellStyle name="Hyperlink" xfId="1" builtinId="8"/>
    <cellStyle name="Normal" xfId="0" builtinId="0"/>
  </cellStyles>
  <dxfs count="1">
    <dxf>
      <font>
        <color theme="0"/>
      </font>
    </dxf>
  </dxfs>
  <tableStyles count="0" defaultTableStyle="TableStyleMedium2" defaultPivotStyle="PivotStyleLight16"/>
  <colors>
    <mruColors>
      <color rgb="FFFF33CC"/>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400"/>
              <a:t>Areas for focus</a:t>
            </a:r>
          </a:p>
        </c:rich>
      </c:tx>
      <c:layout>
        <c:manualLayout>
          <c:xMode val="edge"/>
          <c:yMode val="edge"/>
          <c:x val="0.37582000770248969"/>
          <c:y val="5.902501824198398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'Overview dashboard'!$A$3:$A$18</c:f>
              <c:strCache>
                <c:ptCount val="16"/>
                <c:pt idx="0">
                  <c:v>Supporting the school workforce</c:v>
                </c:pt>
                <c:pt idx="1">
                  <c:v>Considerations for senior leadership, trusts and governing boards</c:v>
                </c:pt>
                <c:pt idx="2">
                  <c:v>Partnerships</c:v>
                </c:pt>
                <c:pt idx="3">
                  <c:v>Continuing professional development</c:v>
                </c:pt>
                <c:pt idx="4">
                  <c:v>Trainee and early career teachers</c:v>
                </c:pt>
                <c:pt idx="5">
                  <c:v>Primary music curriculum</c:v>
                </c:pt>
                <c:pt idx="6">
                  <c:v>Singing</c:v>
                </c:pt>
                <c:pt idx="7">
                  <c:v>Instrumental teaching</c:v>
                </c:pt>
                <c:pt idx="8">
                  <c:v>Further points considered in designing and delivering classroom instrumental teaching</c:v>
                </c:pt>
                <c:pt idx="9">
                  <c:v>Classroom instrumental teaching - outcomes</c:v>
                </c:pt>
                <c:pt idx="10">
                  <c:v>Music technology</c:v>
                </c:pt>
                <c:pt idx="11">
                  <c:v>Creating music</c:v>
                </c:pt>
                <c:pt idx="12">
                  <c:v>Listening</c:v>
                </c:pt>
                <c:pt idx="13">
                  <c:v>Music beyond the classroom – co-curricular provision</c:v>
                </c:pt>
                <c:pt idx="14">
                  <c:v>Live music events and performance </c:v>
                </c:pt>
                <c:pt idx="15">
                  <c:v>Musical progression</c:v>
                </c:pt>
              </c:strCache>
            </c:strRef>
          </c:cat>
          <c:val>
            <c:numRef>
              <c:f>'Overview dashboard'!$B$3:$B$18</c:f>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4125-4988-BEF7-CCDC4651763E}"/>
            </c:ext>
          </c:extLst>
        </c:ser>
        <c:dLbls>
          <c:showLegendKey val="0"/>
          <c:showVal val="0"/>
          <c:showCatName val="0"/>
          <c:showSerName val="0"/>
          <c:showPercent val="0"/>
          <c:showBubbleSize val="0"/>
        </c:dLbls>
        <c:axId val="726999432"/>
        <c:axId val="726998352"/>
      </c:radarChart>
      <c:catAx>
        <c:axId val="726999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6998352"/>
        <c:crosses val="autoZero"/>
        <c:auto val="1"/>
        <c:lblAlgn val="ctr"/>
        <c:lblOffset val="100"/>
        <c:noMultiLvlLbl val="0"/>
      </c:catAx>
      <c:valAx>
        <c:axId val="7269983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699943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('Instrumental teaching - extra'!$A$8:$A$11,'Instrumental teaching - extra'!$A$12:$A$21)</c:f>
              <c:strCache>
                <c:ptCount val="14"/>
                <c:pt idx="0">
                  <c:v>WCET or large/small-group programmes is not viewed as a bolt-on activity</c:v>
                </c:pt>
                <c:pt idx="1">
                  <c:v>WCET or large/small-group programmes is not external to the music curriculum, but is a key part of the school’s curricular music offer</c:v>
                </c:pt>
                <c:pt idx="2">
                  <c:v>WCET or large/small-group programmes is at an appropriate point within the music curriculum, most likely in Key Stage 2</c:v>
                </c:pt>
                <c:pt idx="3">
                  <c:v>WCET or large/small-group programmes is on instruments suitable for the pupils and the school</c:v>
                </c:pt>
                <c:pt idx="4">
                  <c:v>Teachers and specialist tutors consider how pupils will use prior musical knowledge to support these instrumental lessons</c:v>
                </c:pt>
                <c:pt idx="5">
                  <c:v>School/trusts consider how they will access high-quality instruments and equipment to enable this provision, and work with the Music Hub to facilitate this where needed</c:v>
                </c:pt>
                <c:pt idx="6">
                  <c:v>WCET or large/small-group programmes is ideally run for at least one academic year</c:v>
                </c:pt>
                <c:pt idx="7">
                  <c:v>Music lead and class teacher work with the Hub to determine how and when this tuition would work best for their pupils</c:v>
                </c:pt>
                <c:pt idx="8">
                  <c:v>Music lead and class teacher work with the Hub to understand how each pupil has progressed through the programme</c:v>
                </c:pt>
                <c:pt idx="9">
                  <c:v>The classroom teacher is participating in the lessons</c:v>
                </c:pt>
                <c:pt idx="10">
                  <c:v>The classroom teacher is supporting the specialist teacher in enabling pupils to engage fully</c:v>
                </c:pt>
                <c:pt idx="11">
                  <c:v>Tuition is inclusive of all pupils</c:v>
                </c:pt>
                <c:pt idx="12">
                  <c:v>Reasonable adjustments are made for pupils as needed</c:v>
                </c:pt>
                <c:pt idx="13">
                  <c:v>The school and Hub has a clear and shared understanding of how pupils will be supported to take instrumental learning beyond the core WCET or large/small group teaching offer, and to progress on their chosen instrument, including support for those who migh</c:v>
                </c:pt>
              </c:strCache>
            </c:strRef>
          </c:cat>
          <c:val>
            <c:numRef>
              <c:f>('Instrumental teaching - extra'!$G$8:$G$11,'Instrumental teaching - extra'!$G$12:$G$21)</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321A-4BAA-87DF-E2DEF081C48D}"/>
            </c:ext>
          </c:extLst>
        </c:ser>
        <c:dLbls>
          <c:showLegendKey val="0"/>
          <c:showVal val="0"/>
          <c:showCatName val="0"/>
          <c:showSerName val="0"/>
          <c:showPercent val="0"/>
          <c:showBubbleSize val="0"/>
        </c:dLbls>
        <c:gapWidth val="219"/>
        <c:overlap val="-27"/>
        <c:axId val="265495568"/>
        <c:axId val="265493768"/>
      </c:barChart>
      <c:catAx>
        <c:axId val="26549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93768"/>
        <c:crosses val="autoZero"/>
        <c:auto val="1"/>
        <c:lblAlgn val="ctr"/>
        <c:lblOffset val="100"/>
        <c:noMultiLvlLbl val="0"/>
      </c:catAx>
      <c:valAx>
        <c:axId val="265493768"/>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95568"/>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'Instrumental teaching - outcome'!$A$8:$A$16</c:f>
              <c:strCache>
                <c:ptCount val="9"/>
                <c:pt idx="0">
                  <c:v>Understanding the impact of instrumental teaching programmes for the whole class is part of the ongoing assessment of musical progression throughout the individual pupil’s time at school, by their teacher and in discussion with their specialist instrumenta</c:v>
                </c:pt>
                <c:pt idx="1">
                  <c:v>Children developing in confidence playing instrument(s), with the basic skills to produce an effective sound and the beginnings of a range that enables them to play a simple tune in an ensemble with others</c:v>
                </c:pt>
                <c:pt idx="2">
                  <c:v>Children confident to play their instruments in curriculum lessons</c:v>
                </c:pt>
                <c:pt idx="3">
                  <c:v>Children confident to engage in a performing opportunities</c:v>
                </c:pt>
                <c:pt idx="4">
                  <c:v>Children able to make effective use of their developing instrumental skills in the curriculum music lessons that follow the provision</c:v>
                </c:pt>
                <c:pt idx="5">
                  <c:v>Children interested in music, with some inspired to pursue further instrumental learning beyond the classroom and to progress to smaller group and 1:1 tuition</c:v>
                </c:pt>
                <c:pt idx="6">
                  <c:v>Seeing higher levels of interest in instrumental lessons, and proactively support pupils’ progression to these opportunities, working with the Hub</c:v>
                </c:pt>
                <c:pt idx="7">
                  <c:v>Know what standards are achieved and how it is measured </c:v>
                </c:pt>
                <c:pt idx="8">
                  <c:v>Communicate pupils’ progress in instrumental teaching with parents and carers, so they can together support pupils to progress to further opportunities for musical learning</c:v>
                </c:pt>
              </c:strCache>
            </c:strRef>
          </c:cat>
          <c:val>
            <c:numRef>
              <c:f>('Instrumental teaching - outcome'!$G$8:$G$12,'Instrumental teaching - outcome'!$G$13:$G$16)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0232-4B85-82A6-9028C23761B6}"/>
            </c:ext>
          </c:extLst>
        </c:ser>
        <c:dLbls>
          <c:showLegendKey val="0"/>
          <c:showVal val="0"/>
          <c:showCatName val="0"/>
          <c:showSerName val="0"/>
          <c:showPercent val="0"/>
          <c:showBubbleSize val="0"/>
        </c:dLbls>
        <c:gapWidth val="219"/>
        <c:overlap val="-27"/>
        <c:axId val="265495568"/>
        <c:axId val="265493768"/>
      </c:barChart>
      <c:catAx>
        <c:axId val="26549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93768"/>
        <c:crosses val="autoZero"/>
        <c:auto val="1"/>
        <c:lblAlgn val="ctr"/>
        <c:lblOffset val="100"/>
        <c:noMultiLvlLbl val="0"/>
      </c:catAx>
      <c:valAx>
        <c:axId val="265493768"/>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95568"/>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'Music technology'!$A$6:$A$11</c:f>
              <c:strCache>
                <c:ptCount val="6"/>
                <c:pt idx="0">
                  <c:v>Music technology playing an important role in teaching and developing musical concepts </c:v>
                </c:pt>
                <c:pt idx="1">
                  <c:v>Technology is used as an exciting way to introduce children to more complex musical concepts in a format they are increasingly familiar with from a young age</c:v>
                </c:pt>
                <c:pt idx="2">
                  <c:v>Well resourced with technology including for record keeping (audio/video)</c:v>
                </c:pt>
                <c:pt idx="3">
                  <c:v>What is achieved in the curriculum/learning units used </c:v>
                </c:pt>
                <c:pt idx="4">
                  <c:v>Using DAW studio e.g. Charanga or other app/web-based application used</c:v>
                </c:pt>
                <c:pt idx="5">
                  <c:v>Using microphones and DAWs to record e.g. podcasts </c:v>
                </c:pt>
              </c:strCache>
            </c:strRef>
          </c:cat>
          <c:val>
            <c:numRef>
              <c:f>'Music technology'!$G$6:$G$11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189-4BE8-9C46-F9078D035512}"/>
            </c:ext>
          </c:extLst>
        </c:ser>
        <c:dLbls>
          <c:showLegendKey val="0"/>
          <c:showVal val="0"/>
          <c:showCatName val="0"/>
          <c:showSerName val="0"/>
          <c:showPercent val="0"/>
          <c:showBubbleSize val="0"/>
        </c:dLbls>
        <c:gapWidth val="219"/>
        <c:overlap val="-27"/>
        <c:axId val="265495568"/>
        <c:axId val="265493768"/>
      </c:barChart>
      <c:catAx>
        <c:axId val="26549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93768"/>
        <c:crosses val="autoZero"/>
        <c:auto val="1"/>
        <c:lblAlgn val="ctr"/>
        <c:lblOffset val="100"/>
        <c:noMultiLvlLbl val="0"/>
      </c:catAx>
      <c:valAx>
        <c:axId val="265493768"/>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95568"/>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('Creating music'!$A$5:$A$8,'Creating music'!$A$9:$A$9)</c:f>
              <c:strCache>
                <c:ptCount val="5"/>
                <c:pt idx="0">
                  <c:v>Develop the craft of creating melodies </c:v>
                </c:pt>
                <c:pt idx="1">
                  <c:v>Fashioning melodies into short pieces</c:v>
                </c:pt>
                <c:pt idx="2">
                  <c:v>Developing composition skills through guidance for each year group in primary school</c:v>
                </c:pt>
                <c:pt idx="3">
                  <c:v>Building musical understanding </c:v>
                </c:pt>
                <c:pt idx="4">
                  <c:v>Providing regular opportunities for creating and sharing music</c:v>
                </c:pt>
              </c:strCache>
            </c:strRef>
          </c:cat>
          <c:val>
            <c:numRef>
              <c:f>('Creating music'!$G$5:$G$8,'Creating music'!$G$9:$G$9)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F691-40EF-9774-7E2CBBC887C3}"/>
            </c:ext>
          </c:extLst>
        </c:ser>
        <c:dLbls>
          <c:showLegendKey val="0"/>
          <c:showVal val="0"/>
          <c:showCatName val="0"/>
          <c:showSerName val="0"/>
          <c:showPercent val="0"/>
          <c:showBubbleSize val="0"/>
        </c:dLbls>
        <c:gapWidth val="219"/>
        <c:overlap val="-27"/>
        <c:axId val="265495568"/>
        <c:axId val="265493768"/>
      </c:barChart>
      <c:catAx>
        <c:axId val="26549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93768"/>
        <c:crosses val="autoZero"/>
        <c:auto val="1"/>
        <c:lblAlgn val="ctr"/>
        <c:lblOffset val="100"/>
        <c:noMultiLvlLbl val="0"/>
      </c:catAx>
      <c:valAx>
        <c:axId val="265493768"/>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95568"/>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Listening!$A$4:$A$8</c:f>
              <c:strCache>
                <c:ptCount val="5"/>
                <c:pt idx="0">
                  <c:v>Listening to music is fundamental to developing musical understanding and is at the heart of the music curriculum</c:v>
                </c:pt>
                <c:pt idx="1">
                  <c:v>Listening critically, pupils expand their musical horizons; gain deeper understanding of the context of when a piece of music was written, how it is constructed and the impact it can have on the listener</c:v>
                </c:pt>
                <c:pt idx="2">
                  <c:v>Listening to a broad range of music helps developing other areas of musical activity, including composing and performing</c:v>
                </c:pt>
                <c:pt idx="3">
                  <c:v>Proactively inclusive in approach to choosing repertoire for listening exercises (consider the repertoire suggested in the Model Music Curriculum (publishing.service.gov.uk))</c:v>
                </c:pt>
                <c:pt idx="4">
                  <c:v>A range of free-to-use resources are available to support teachers in accessing music for listening. Links to some of these are included in the resources information available alongside the HMS School support toolkit</c:v>
                </c:pt>
              </c:strCache>
            </c:strRef>
          </c:cat>
          <c:val>
            <c:numRef>
              <c:f>Listening!$G$4:$G$8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9220-43ED-A3AB-F316CC9E830E}"/>
            </c:ext>
          </c:extLst>
        </c:ser>
        <c:dLbls>
          <c:showLegendKey val="0"/>
          <c:showVal val="0"/>
          <c:showCatName val="0"/>
          <c:showSerName val="0"/>
          <c:showPercent val="0"/>
          <c:showBubbleSize val="0"/>
        </c:dLbls>
        <c:gapWidth val="219"/>
        <c:overlap val="-27"/>
        <c:axId val="265495568"/>
        <c:axId val="265493768"/>
      </c:barChart>
      <c:catAx>
        <c:axId val="26549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93768"/>
        <c:crosses val="autoZero"/>
        <c:auto val="1"/>
        <c:lblAlgn val="ctr"/>
        <c:lblOffset val="100"/>
        <c:noMultiLvlLbl val="0"/>
      </c:catAx>
      <c:valAx>
        <c:axId val="265493768"/>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95568"/>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475721996524843E-2"/>
          <c:y val="1.6717321226977184E-2"/>
          <c:w val="0.97575351351677142"/>
          <c:h val="0.49121580757346106"/>
        </c:manualLayout>
      </c:layout>
      <c:barChart>
        <c:barDir val="col"/>
        <c:grouping val="clustered"/>
        <c:varyColors val="0"/>
        <c:ser>
          <c:idx val="0"/>
          <c:order val="0"/>
          <c:spPr>
            <a:solidFill>
              <a:schemeClr val="accent1"/>
            </a:solidFill>
            <a:ln>
              <a:noFill/>
            </a:ln>
            <a:effectLst/>
          </c:spPr>
          <c:invertIfNegative val="0"/>
          <c:cat>
            <c:strRef>
              <c:f>('Music beyond the classroom'!$A$4,'Music beyond the classroom'!$A$7:$A$26)</c:f>
              <c:strCache>
                <c:ptCount val="21"/>
                <c:pt idx="0">
                  <c:v>Teachers are proactive in identifying children who could benefit from one-to-one or small-group instrumental or vocal tuition, over and above their classroom experience, regardless of their personal circumstances</c:v>
                </c:pt>
                <c:pt idx="1">
                  <c:v>Using Pupil Premium funding to subsidise the cost</c:v>
                </c:pt>
                <c:pt idx="2">
                  <c:v>Incorporating instrumental and vocal tuition into the school day through the timetable</c:v>
                </c:pt>
                <c:pt idx="3">
                  <c:v>Providing practice spaces</c:v>
                </c:pt>
                <c:pt idx="4">
                  <c:v>Enabling pupils to come out of lessons in order to take part in instrumental and vocal tuition</c:v>
                </c:pt>
                <c:pt idx="5">
                  <c:v>Supporting pupils in catching up on missed learning in other subjects </c:v>
                </c:pt>
                <c:pt idx="6">
                  <c:v>Considering mitigations to reduce the time missed</c:v>
                </c:pt>
                <c:pt idx="7">
                  <c:v>Evidencing take-up: numbers, boys/girls </c:v>
                </c:pt>
                <c:pt idx="8">
                  <c:v>Evidencing outcomes: progression, drop-out/retention </c:v>
                </c:pt>
                <c:pt idx="9">
                  <c:v>Evidencing ‘soft’ outcomes e.g. improved behaviour or academic </c:v>
                </c:pt>
                <c:pt idx="10">
                  <c:v>Working with the Music Hub to identify appropriate provision or other options for support, such as instrument loans or weekend, after-school or holiday provision like Saturday music centres and helping with instrument storage</c:v>
                </c:pt>
                <c:pt idx="11">
                  <c:v>Have at least one vocal ensemble. What choirs are offered (include any staff/parent choirs) </c:v>
                </c:pt>
                <c:pt idx="12">
                  <c:v>Have at least one instrumental/music technology-based ensemble. This could include an orchestra but needn’t be restricted only to these types of groups</c:v>
                </c:pt>
                <c:pt idx="13">
                  <c:v>Children are encouraged to participate </c:v>
                </c:pt>
                <c:pt idx="14">
                  <c:v>Performance opportunities offered in-school and out</c:v>
                </c:pt>
                <c:pt idx="15">
                  <c:v>Performance opportunities are assessed by the school and developed</c:v>
                </c:pt>
                <c:pt idx="16">
                  <c:v>Considering local community, and the interests and needs of pupils</c:v>
                </c:pt>
                <c:pt idx="17">
                  <c:v>Reflect on how to complement the school’s curriculum provision </c:v>
                </c:pt>
                <c:pt idx="18">
                  <c:v>Reflect on how to complement local out-of-school opportunities</c:v>
                </c:pt>
                <c:pt idx="19">
                  <c:v>Mindful of when and where such activities should take place to support broad pupil engagement. For example, running a choir over lunchtime could avoid clashes with after-school sport activities or complications with family arrangements</c:v>
                </c:pt>
                <c:pt idx="20">
                  <c:v>School leaders consider carefully how to support music teaching staff providing such activities outside usual teaching hours, just as they would for other areas such as sport or drama</c:v>
                </c:pt>
              </c:strCache>
            </c:strRef>
          </c:cat>
          <c:val>
            <c:numRef>
              <c:f>('Music beyond the classroom'!$G$4,'Music beyond the classroom'!$G$7:$G$26)</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6CFA-4E7B-B8DB-6A6CC22E1C3F}"/>
            </c:ext>
          </c:extLst>
        </c:ser>
        <c:dLbls>
          <c:showLegendKey val="0"/>
          <c:showVal val="0"/>
          <c:showCatName val="0"/>
          <c:showSerName val="0"/>
          <c:showPercent val="0"/>
          <c:showBubbleSize val="0"/>
        </c:dLbls>
        <c:gapWidth val="219"/>
        <c:overlap val="-27"/>
        <c:axId val="875205080"/>
        <c:axId val="868671832"/>
      </c:barChart>
      <c:catAx>
        <c:axId val="875205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671832"/>
        <c:crosses val="autoZero"/>
        <c:auto val="1"/>
        <c:lblAlgn val="ctr"/>
        <c:lblOffset val="100"/>
        <c:noMultiLvlLbl val="0"/>
      </c:catAx>
      <c:valAx>
        <c:axId val="86867183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5205080"/>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extLst>
                <c:ext xmlns:c15="http://schemas.microsoft.com/office/drawing/2012/chart" uri="{02D57815-91ED-43cb-92C2-25804820EDAC}">
                  <c15:fullRef>
                    <c15:sqref>'Live music &amp; events'!$A$5:$A$22</c15:sqref>
                  </c15:fullRef>
                </c:ext>
              </c:extLst>
              <c:f>('Live music &amp; events'!$A$5:$A$10,'Live music &amp; events'!$A$12:$A$22)</c:f>
              <c:strCache>
                <c:ptCount val="17"/>
                <c:pt idx="0">
                  <c:v>In school</c:v>
                </c:pt>
                <c:pt idx="1">
                  <c:v>Peer to peer</c:v>
                </c:pt>
                <c:pt idx="2">
                  <c:v>To parents or carers (in concerts, assemblies, shows) </c:v>
                </c:pt>
                <c:pt idx="3">
                  <c:v>Beyond school wherever possible</c:v>
                </c:pt>
                <c:pt idx="4">
                  <c:v>Deliver at least one musical concert or show involving music every term, offering pupils the opportunity to perform and have their music heard</c:v>
                </c:pt>
                <c:pt idx="5">
                  <c:v>Considering mitigations to reduce the time missed</c:v>
                </c:pt>
                <c:pt idx="6">
                  <c:v>Large-scale performances </c:v>
                </c:pt>
                <c:pt idx="7">
                  <c:v>Smaller-scale workshops</c:v>
                </c:pt>
                <c:pt idx="8">
                  <c:v>Professional</c:v>
                </c:pt>
                <c:pt idx="9">
                  <c:v>Amateur</c:v>
                </c:pt>
                <c:pt idx="10">
                  <c:v>Within school </c:v>
                </c:pt>
                <c:pt idx="11">
                  <c:v>Between school</c:v>
                </c:pt>
                <c:pt idx="12">
                  <c:v>Opportunities to invite performances from local secondary pupils or local ensembles (Hub ensembles or broader community groups), to help build links and provide role models for younger pupils</c:v>
                </c:pt>
                <c:pt idx="13">
                  <c:v>Live music opportunities link into curriculum delivery, build on the pupils’ learning</c:v>
                </c:pt>
                <c:pt idx="14">
                  <c:v>Live music opportunities reflect and build on pupils’ own musical interests and passions</c:v>
                </c:pt>
                <c:pt idx="15">
                  <c:v>Sought support from professional music organisations in area, as well as national organisations with online and outreach programmes, such as national orchestras and the Royal Opera House, whose online learning platform hosts free creative learning content </c:v>
                </c:pt>
                <c:pt idx="16">
                  <c:v>Work with Music Hubs to make links between such organisations and school</c:v>
                </c:pt>
              </c:strCache>
            </c:strRef>
          </c:cat>
          <c:val>
            <c:numRef>
              <c:extLst>
                <c:ext xmlns:c15="http://schemas.microsoft.com/office/drawing/2012/chart" uri="{02D57815-91ED-43cb-92C2-25804820EDAC}">
                  <c15:fullRef>
                    <c15:sqref>'Live music &amp; events'!$G$5:$G$22</c15:sqref>
                  </c15:fullRef>
                </c:ext>
              </c:extLst>
              <c:f>('Live music &amp; events'!$G$5:$G$10,'Live music &amp; events'!$G$12:$G$22)</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C2F7-45B1-B60D-8D5BA6CCC3AB}"/>
            </c:ext>
          </c:extLst>
        </c:ser>
        <c:dLbls>
          <c:showLegendKey val="0"/>
          <c:showVal val="0"/>
          <c:showCatName val="0"/>
          <c:showSerName val="0"/>
          <c:showPercent val="0"/>
          <c:showBubbleSize val="0"/>
        </c:dLbls>
        <c:gapWidth val="219"/>
        <c:overlap val="-27"/>
        <c:axId val="875205080"/>
        <c:axId val="868671832"/>
      </c:barChart>
      <c:catAx>
        <c:axId val="875205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671832"/>
        <c:crosses val="autoZero"/>
        <c:auto val="1"/>
        <c:lblAlgn val="ctr"/>
        <c:lblOffset val="100"/>
        <c:noMultiLvlLbl val="0"/>
      </c:catAx>
      <c:valAx>
        <c:axId val="868671832"/>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5205080"/>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extLst>
                <c:ext xmlns:c15="http://schemas.microsoft.com/office/drawing/2012/chart" uri="{02D57815-91ED-43cb-92C2-25804820EDAC}">
                  <c15:fullRef>
                    <c15:sqref>'Musical progression'!$A$6:$A$28</c15:sqref>
                  </c15:fullRef>
                </c:ext>
              </c:extLst>
              <c:f>('Musical progression'!$A$6:$A$19,'Musical progression'!$A$21:$A$28)</c:f>
              <c:strCache>
                <c:ptCount val="22"/>
                <c:pt idx="0">
                  <c:v>Supporting the young person’s passion for music and the development of skills such as motivation and resilience</c:v>
                </c:pt>
                <c:pt idx="1">
                  <c:v>Enabling students to use their skills in school to inspire other learners</c:v>
                </c:pt>
                <c:pt idx="2">
                  <c:v>Engaging in and valuing the music of a young person</c:v>
                </c:pt>
                <c:pt idx="3">
                  <c:v>Ensuring sustained access to role models and mentors</c:v>
                </c:pt>
                <c:pt idx="4">
                  <c:v>Facilitating sustained access to varied experiences, opportunities and genres</c:v>
                </c:pt>
                <c:pt idx="5">
                  <c:v>School leaders and music teachers encourage students to learn music beyond the classroom and can articulate how they compliment each other</c:v>
                </c:pt>
                <c:pt idx="6">
                  <c:v>School leaders and music teachers articulate how any aspiring musician are encouraged and supported to access high-quality opportunities to reach their full potential, pupils may want to attend a Saturday Music Centre or a local ensemble, in school or beyo</c:v>
                </c:pt>
                <c:pt idx="7">
                  <c:v>School leaders and music teachers respond to the needs and ambitions of pupils identified as more able in Music</c:v>
                </c:pt>
                <c:pt idx="8">
                  <c:v>Support for families less familiar with what is possible, mentoring for pupils (e.g. through a Music Hub), help to support and track progression</c:v>
                </c:pt>
                <c:pt idx="9">
                  <c:v>Music Development Plan is published on the school website helping families to understand how their children will benefit from school music</c:v>
                </c:pt>
                <c:pt idx="10">
                  <c:v>School supports musical learning through Y6/7 transition, (dialogue with feeder and destination school)</c:v>
                </c:pt>
                <c:pt idx="11">
                  <c:v>Music progression strategy, is part of the Music Development Plan</c:v>
                </c:pt>
                <c:pt idx="12">
                  <c:v>Music progression strategy aligns to the school/MAT progression strategy </c:v>
                </c:pt>
                <c:pt idx="13">
                  <c:v>Music progression strategy is monitored and reviewed and by music lead, SLT and/or governors</c:v>
                </c:pt>
                <c:pt idx="14">
                  <c:v>First access to instrumental learning as part of classroom teaching</c:v>
                </c:pt>
                <c:pt idx="15">
                  <c:v>Access to small-group and 1:1 instrumental tuition</c:v>
                </c:pt>
                <c:pt idx="16">
                  <c:v>How they will help children to access instruments</c:v>
                </c:pt>
                <c:pt idx="17">
                  <c:v>Access to space to practice, and to store instruments</c:v>
                </c:pt>
                <c:pt idx="18">
                  <c:v>Relevant local and national opportunities such as ensembles, choirs, workshops </c:v>
                </c:pt>
                <c:pt idx="19">
                  <c:v>Routes into specialist music provision, such as local opportunities with the National Children’s Orchestra or Tomorrow’s Warriors</c:v>
                </c:pt>
                <c:pt idx="20">
                  <c:v>Musical progression is tracked in and out of the classroom. (Which pupils, and how many, attend take part in musical activity outside of school, e.g. ensembles provided by the Music Hub . This information is used to benefit pupils). </c:v>
                </c:pt>
                <c:pt idx="21">
                  <c:v>Musical achievement and progress evidenced. (How? How would you explain it to a stakeholder?)</c:v>
                </c:pt>
              </c:strCache>
            </c:strRef>
          </c:cat>
          <c:val>
            <c:numRef>
              <c:extLst>
                <c:ext xmlns:c15="http://schemas.microsoft.com/office/drawing/2012/chart" uri="{02D57815-91ED-43cb-92C2-25804820EDAC}">
                  <c15:fullRef>
                    <c15:sqref>'Musical progression'!$G$6:$G$28</c15:sqref>
                  </c15:fullRef>
                </c:ext>
              </c:extLst>
              <c:f>('Musical progression'!$G$6:$G$19,'Musical progression'!$G$21:$G$28)</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0-B136-40FC-82E2-3D15CFE6D826}"/>
            </c:ext>
          </c:extLst>
        </c:ser>
        <c:dLbls>
          <c:showLegendKey val="0"/>
          <c:showVal val="0"/>
          <c:showCatName val="0"/>
          <c:showSerName val="0"/>
          <c:showPercent val="0"/>
          <c:showBubbleSize val="0"/>
        </c:dLbls>
        <c:gapWidth val="219"/>
        <c:overlap val="-27"/>
        <c:axId val="875205080"/>
        <c:axId val="868671832"/>
      </c:barChart>
      <c:catAx>
        <c:axId val="875205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671832"/>
        <c:crosses val="autoZero"/>
        <c:auto val="1"/>
        <c:lblAlgn val="ctr"/>
        <c:lblOffset val="100"/>
        <c:noMultiLvlLbl val="0"/>
      </c:catAx>
      <c:valAx>
        <c:axId val="86867183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5205080"/>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extLst>
                <c:ext xmlns:c15="http://schemas.microsoft.com/office/drawing/2012/chart" uri="{02D57815-91ED-43cb-92C2-25804820EDAC}">
                  <c15:fullRef>
                    <c15:sqref>Inclusion!$A$6:$A$24</c15:sqref>
                  </c15:fullRef>
                </c:ext>
              </c:extLst>
              <c:f>(Inclusion!$A$6:$A$12,Inclusion!$A$14:$A$19,Inclusion!$A$21:$A$24)</c:f>
              <c:strCache>
                <c:ptCount val="17"/>
                <c:pt idx="0">
                  <c:v>Tuition is offered in non-Western instruments and genres, which reflect the heritage and traditions of pupils at the school </c:v>
                </c:pt>
                <c:pt idx="1">
                  <c:v>Learners are exposed to music from cultures other than their own and/or not represented in the school </c:v>
                </c:pt>
                <c:pt idx="2">
                  <c:v>Songs are sung in languages spoken by families in the school community </c:v>
                </c:pt>
                <c:pt idx="3">
                  <c:v>Interventions for other subjects does not routinely take place during Music lessons </c:v>
                </c:pt>
                <c:pt idx="4">
                  <c:v>The needs of children with SEND are assessed to enable them to participate in music-making </c:v>
                </c:pt>
                <c:pt idx="5">
                  <c:v>Adjustments are made for children with SEND </c:v>
                </c:pt>
                <c:pt idx="6">
                  <c:v>Partners you work with to make adjustments for students with SEND (Music Hub, The OHMI Trust) </c:v>
                </c:pt>
                <c:pt idx="7">
                  <c:v>Open Orchestras, Modulo </c:v>
                </c:pt>
                <c:pt idx="8">
                  <c:v>Nurture groups</c:v>
                </c:pt>
                <c:pt idx="9">
                  <c:v>Music Therapy or similar </c:v>
                </c:pt>
                <c:pt idx="10">
                  <c:v>Relaxed concerts </c:v>
                </c:pt>
                <c:pt idx="11">
                  <c:v>Special or separate facilities for SEND Music</c:v>
                </c:pt>
                <c:pt idx="12">
                  <c:v>Families’ religious beliefs and wishes are met in respect of Music </c:v>
                </c:pt>
                <c:pt idx="13">
                  <c:v>Remissions policy for choirs, ensembles and instrumental/vocal tuition </c:v>
                </c:pt>
                <c:pt idx="14">
                  <c:v>Pupil Premium is used for music </c:v>
                </c:pt>
                <c:pt idx="15">
                  <c:v>Children who are just outside the remissions policy are supported </c:v>
                </c:pt>
                <c:pt idx="16">
                  <c:v>Support provided to help parents with the cost of living crisis </c:v>
                </c:pt>
              </c:strCache>
            </c:strRef>
          </c:cat>
          <c:val>
            <c:numRef>
              <c:extLst>
                <c:ext xmlns:c15="http://schemas.microsoft.com/office/drawing/2012/chart" uri="{02D57815-91ED-43cb-92C2-25804820EDAC}">
                  <c15:fullRef>
                    <c15:sqref>Inclusion!$G$6:$G$24</c15:sqref>
                  </c15:fullRef>
                </c:ext>
              </c:extLst>
              <c:f>(Inclusion!$G$6:$G$12,Inclusion!$G$14:$G$19,Inclusion!$G$21:$G$24)</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88D4-4236-B6C5-2246E58CDA5E}"/>
            </c:ext>
          </c:extLst>
        </c:ser>
        <c:dLbls>
          <c:showLegendKey val="0"/>
          <c:showVal val="0"/>
          <c:showCatName val="0"/>
          <c:showSerName val="0"/>
          <c:showPercent val="0"/>
          <c:showBubbleSize val="0"/>
        </c:dLbls>
        <c:gapWidth val="219"/>
        <c:overlap val="-27"/>
        <c:axId val="875205080"/>
        <c:axId val="868671832"/>
      </c:barChart>
      <c:catAx>
        <c:axId val="875205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671832"/>
        <c:crosses val="autoZero"/>
        <c:auto val="1"/>
        <c:lblAlgn val="ctr"/>
        <c:lblOffset val="100"/>
        <c:noMultiLvlLbl val="0"/>
      </c:catAx>
      <c:valAx>
        <c:axId val="86867183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5205080"/>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('Supporting the school workforce'!$A$5:$A$8,'Supporting the school workforce'!$A$10:$A$14,'Supporting the school workforce'!$A$16:$A$24)</c:f>
              <c:strCache>
                <c:ptCount val="18"/>
                <c:pt idx="0">
                  <c:v>All teachers have access to world-class training and professional development at every stage of their career</c:v>
                </c:pt>
                <c:pt idx="1">
                  <c:v>Quality subject leadership</c:v>
                </c:pt>
                <c:pt idx="2">
                  <c:v>Music is represented at every level within the school’s leadership structure</c:v>
                </c:pt>
                <c:pt idx="3">
                  <c:v>Named designated music lead at school and/or academy trust level</c:v>
                </c:pt>
                <c:pt idx="4">
                  <c:v>Time</c:v>
                </c:pt>
                <c:pt idx="5">
                  <c:v>Resources</c:v>
                </c:pt>
                <c:pt idx="6">
                  <c:v>Access to regular training to develop effective programmes of study</c:v>
                </c:pt>
                <c:pt idx="7">
                  <c:v>Time to plan and deliver the wider musical offer</c:v>
                </c:pt>
                <c:pt idx="8">
                  <c:v>Support where needed</c:v>
                </c:pt>
                <c:pt idx="9">
                  <c:v>Ensure a suitable budget for music</c:v>
                </c:pt>
                <c:pt idx="10">
                  <c:v>Involves Governors/SLT in fundraising bids and identifying income sources; e.g. charging and remissions, Charitable and other funding (local charities, UK Music Sound Foundation, Parents’ Association)</c:v>
                </c:pt>
                <c:pt idx="11">
                  <c:v>Allocates income the school collects for music (lesson fees, instrument hire charges, parental donations, concert ticket income, sale of refreshments at concerts) is attributed to the music budget</c:v>
                </c:pt>
                <c:pt idx="12">
                  <c:v>Allocates suitable accomodation/space for music; music tuition (specialist classroom, in class), Choirs/ensembles (hall, classrooms), instrumental/vocal tuition (practice rooms, dedicated space, library)</c:v>
                </c:pt>
                <c:pt idx="13">
                  <c:v>Ensures resources and equipment are available for music (e.g. school owned, hires or leases, borrowed, books, references, printed music, subscriptions etc) </c:v>
                </c:pt>
                <c:pt idx="14">
                  <c:v>Ensures resources are cleaned, maintained, repaired and renewed and costs are funded, including consumables (e.g. reeds for clarinets)</c:v>
                </c:pt>
                <c:pt idx="15">
                  <c:v>Interrogate the accessibility and inclusivity of the music curriculum</c:v>
                </c:pt>
                <c:pt idx="16">
                  <c:v>Show how the school's music provision is improving over time</c:v>
                </c:pt>
                <c:pt idx="17">
                  <c:v>Show how the school's music provision supports pupil progression</c:v>
                </c:pt>
              </c:strCache>
            </c:strRef>
          </c:cat>
          <c:val>
            <c:numRef>
              <c:f>('Supporting the school workforce'!$G$5:$G$8,'Supporting the school workforce'!$G$10:$G$14,'Supporting the school workforce'!$G$16:$G$24)</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9FDC-4C7F-B375-FB09EF1C5275}"/>
            </c:ext>
          </c:extLst>
        </c:ser>
        <c:dLbls>
          <c:showLegendKey val="0"/>
          <c:showVal val="0"/>
          <c:showCatName val="0"/>
          <c:showSerName val="0"/>
          <c:showPercent val="0"/>
          <c:showBubbleSize val="0"/>
        </c:dLbls>
        <c:gapWidth val="219"/>
        <c:overlap val="-27"/>
        <c:axId val="674400600"/>
        <c:axId val="674396640"/>
      </c:barChart>
      <c:catAx>
        <c:axId val="674400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4396640"/>
        <c:crosses val="autoZero"/>
        <c:auto val="0"/>
        <c:lblAlgn val="ctr"/>
        <c:lblOffset val="100"/>
        <c:noMultiLvlLbl val="0"/>
      </c:catAx>
      <c:valAx>
        <c:axId val="674396640"/>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4400600"/>
        <c:crossesAt val="1"/>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('Considerations - senior leaders'!$A$6,'Considerations - senior leaders'!$A$8:$A$11,'Considerations - senior leaders'!$A$13:$A$23)</c:f>
              <c:strCache>
                <c:ptCount val="16"/>
                <c:pt idx="0">
                  <c:v>Music leads and heads of department are not the only ones responsible for curriculum provision</c:v>
                </c:pt>
                <c:pt idx="1">
                  <c:v>Projects the place/role of music in school</c:v>
                </c:pt>
                <c:pt idx="2">
                  <c:v>Understands music as a curriculum area</c:v>
                </c:pt>
                <c:pt idx="3">
                  <c:v>Understands extra, and co-curricular music</c:v>
                </c:pt>
                <c:pt idx="4">
                  <c:v>Understands music assessment frameworks</c:v>
                </c:pt>
                <c:pt idx="5">
                  <c:v>Developing the musical culture of the school</c:v>
                </c:pt>
                <c:pt idx="6">
                  <c:v>Co-curricular provision</c:v>
                </c:pt>
                <c:pt idx="7">
                  <c:v>Experiences</c:v>
                </c:pt>
                <c:pt idx="8">
                  <c:v>Performances</c:v>
                </c:pt>
                <c:pt idx="9">
                  <c:v>Consideration is given to what this means for the time classroom staff are afforded for being a music lead</c:v>
                </c:pt>
                <c:pt idx="10">
                  <c:v>Supporting staff by funding visiting music tutors (through support from their Music Hub or inviting professional musicians into school to deliver a breadth of co-curricular opportunities)</c:v>
                </c:pt>
                <c:pt idx="11">
                  <c:v>Help is offered to music leads to deliver quality provision </c:v>
                </c:pt>
                <c:pt idx="12">
                  <c:v>Processes, procedures, policies and general approach does not impact on the capacity of music leads and teachers to realise their ambitions for pupils</c:v>
                </c:pt>
                <c:pt idx="13">
                  <c:v>Aware of how music fits into the curriculum, co-curricular and enrichment provision </c:v>
                </c:pt>
                <c:pt idx="14">
                  <c:v>How the trust/school ensures the quality of the music offer</c:v>
                </c:pt>
                <c:pt idx="15">
                  <c:v>The quality of the music provision is supported by the Music Development Plan(s), which could, as outlined above, be linked to the overarching School Improvement Plan(s)</c:v>
                </c:pt>
              </c:strCache>
            </c:strRef>
          </c:cat>
          <c:val>
            <c:numRef>
              <c:f>('Considerations - senior leaders'!$G$6,'Considerations - senior leaders'!$G$8:$G$11,'Considerations - senior leaders'!$G$13:$G$23)</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44A0-4901-A977-05CDA2A022BE}"/>
            </c:ext>
          </c:extLst>
        </c:ser>
        <c:dLbls>
          <c:showLegendKey val="0"/>
          <c:showVal val="0"/>
          <c:showCatName val="0"/>
          <c:showSerName val="0"/>
          <c:showPercent val="0"/>
          <c:showBubbleSize val="0"/>
        </c:dLbls>
        <c:gapWidth val="219"/>
        <c:overlap val="-27"/>
        <c:axId val="953353208"/>
        <c:axId val="953356448"/>
      </c:barChart>
      <c:catAx>
        <c:axId val="953353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3356448"/>
        <c:crosses val="autoZero"/>
        <c:auto val="1"/>
        <c:lblAlgn val="ctr"/>
        <c:lblOffset val="100"/>
        <c:noMultiLvlLbl val="0"/>
      </c:catAx>
      <c:valAx>
        <c:axId val="953356448"/>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3353208"/>
        <c:crosses val="autoZero"/>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080973016386471E-2"/>
          <c:y val="1.663411088176862E-2"/>
          <c:w val="0.97150065828389176"/>
          <c:h val="0.76993750599072086"/>
        </c:manualLayout>
      </c:layout>
      <c:barChart>
        <c:barDir val="col"/>
        <c:grouping val="clustered"/>
        <c:varyColors val="0"/>
        <c:ser>
          <c:idx val="0"/>
          <c:order val="0"/>
          <c:spPr>
            <a:solidFill>
              <a:schemeClr val="accent1"/>
            </a:solidFill>
            <a:ln>
              <a:noFill/>
            </a:ln>
            <a:effectLst/>
          </c:spPr>
          <c:invertIfNegative val="0"/>
          <c:cat>
            <c:strRef>
              <c:f>(Partnerships!$A$7:$A$11,Partnerships!$A$13:$A$17,Partnerships!$A$19:$A$21)</c:f>
              <c:strCache>
                <c:ptCount val="13"/>
                <c:pt idx="0">
                  <c:v>Your school has active participation in local networks regarding music</c:v>
                </c:pt>
                <c:pt idx="1">
                  <c:v>You work with other schools on any aspect of music (add list of schools to the notes section)</c:v>
                </c:pt>
                <c:pt idx="2">
                  <c:v>The musical work you do together is varied (list what you do together in notes section) </c:v>
                </c:pt>
                <c:pt idx="3">
                  <c:v>Your school benefits from the partnership work (list what your school gains in the notes section) </c:v>
                </c:pt>
                <c:pt idx="4">
                  <c:v>Your school contributes to the partnershi (list what your school contributes in the notes section) </c:v>
                </c:pt>
                <c:pt idx="5">
                  <c:v>What extent do you have a relationship with your local music hub (HMS)? </c:v>
                </c:pt>
                <c:pt idx="6">
                  <c:v>What extent does the local music hub enhance music in your school?</c:v>
                </c:pt>
                <c:pt idx="7">
                  <c:v>How well does the school understand the music hub’s offer (hertsmusicservice.org.uk)</c:v>
                </c:pt>
                <c:pt idx="8">
                  <c:v>What extent are you able to take up musical opportunities from your music hub?</c:v>
                </c:pt>
                <c:pt idx="9">
                  <c:v>How well does the school and the music hub communicate? </c:v>
                </c:pt>
                <c:pt idx="10">
                  <c:v>To what extent does the school work with other partners (e.g. musicians, groups, music charities, national organisations)?</c:v>
                </c:pt>
                <c:pt idx="11">
                  <c:v>What they do and the value they bring?</c:v>
                </c:pt>
                <c:pt idx="12">
                  <c:v>How well is musical activity funded?</c:v>
                </c:pt>
              </c:strCache>
            </c:strRef>
          </c:cat>
          <c:val>
            <c:numRef>
              <c:f>(Partnerships!$G$7:$G$11,Partnerships!$G$13:$G$17,Partnerships!$G$19:$G$21)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CBF-46F0-A0AF-A14CE7AF3C33}"/>
            </c:ext>
          </c:extLst>
        </c:ser>
        <c:dLbls>
          <c:showLegendKey val="0"/>
          <c:showVal val="0"/>
          <c:showCatName val="0"/>
          <c:showSerName val="0"/>
          <c:showPercent val="0"/>
          <c:showBubbleSize val="0"/>
        </c:dLbls>
        <c:gapWidth val="219"/>
        <c:overlap val="-27"/>
        <c:axId val="772502600"/>
        <c:axId val="772503680"/>
      </c:barChart>
      <c:catAx>
        <c:axId val="772502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503680"/>
        <c:crosses val="autoZero"/>
        <c:auto val="1"/>
        <c:lblAlgn val="ctr"/>
        <c:lblOffset val="100"/>
        <c:noMultiLvlLbl val="0"/>
      </c:catAx>
      <c:valAx>
        <c:axId val="772503680"/>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502600"/>
        <c:crosses val="autoZero"/>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07444967173445E-2"/>
          <c:y val="3.7599125598287757E-2"/>
          <c:w val="0.97655877277895409"/>
          <c:h val="0.81637897106070056"/>
        </c:manualLayout>
      </c:layout>
      <c:barChart>
        <c:barDir val="col"/>
        <c:grouping val="clustered"/>
        <c:varyColors val="0"/>
        <c:ser>
          <c:idx val="0"/>
          <c:order val="0"/>
          <c:spPr>
            <a:solidFill>
              <a:schemeClr val="accent1"/>
            </a:solidFill>
            <a:ln>
              <a:noFill/>
            </a:ln>
            <a:effectLst/>
          </c:spPr>
          <c:invertIfNegative val="0"/>
          <c:cat>
            <c:strRef>
              <c:f>CPD!$A$6:$A$11</c:f>
              <c:strCache>
                <c:ptCount val="6"/>
                <c:pt idx="0">
                  <c:v>School leadership (headteachers, music leads and heads of department) proactively consider the development needs of their staff in the context of the school’s wider priorities and plans</c:v>
                </c:pt>
                <c:pt idx="1">
                  <c:v>School takes a broad view of continuing professional development (CPD) for classroom teachers, often not music specialists, that may benefit from a different approach (e.g. singing lessons, membership of a staff choir, or keyboard lessons could be used to </c:v>
                </c:pt>
                <c:pt idx="2">
                  <c:v>School considers whether they could offer wider music opportunities to all staff for interest; further embeding a culture of music throughout the school</c:v>
                </c:pt>
                <c:pt idx="3">
                  <c:v>School consider how CPD could support teachers in nurturing pupils’ creativity and teaching composing – a national curriculum requirement</c:v>
                </c:pt>
                <c:pt idx="4">
                  <c:v>School engages with their Hub’s offer of CPD and discuss their needs, so the offer can be tailored to meet the schools needs</c:v>
                </c:pt>
                <c:pt idx="5">
                  <c:v>Schools are part of a network with peers and learn from each other e.g. networks provided by Hub.  This is especially important in music, given the smaller size of departments in comparison to core subjects</c:v>
                </c:pt>
              </c:strCache>
            </c:strRef>
          </c:cat>
          <c:val>
            <c:numRef>
              <c:f>CPD!$G$6:$G$11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0BE-475C-AB3E-50F3263BCE0A}"/>
            </c:ext>
          </c:extLst>
        </c:ser>
        <c:dLbls>
          <c:showLegendKey val="0"/>
          <c:showVal val="0"/>
          <c:showCatName val="0"/>
          <c:showSerName val="0"/>
          <c:showPercent val="0"/>
          <c:showBubbleSize val="0"/>
        </c:dLbls>
        <c:gapWidth val="219"/>
        <c:overlap val="-27"/>
        <c:axId val="265495568"/>
        <c:axId val="265493768"/>
      </c:barChart>
      <c:catAx>
        <c:axId val="26549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93768"/>
        <c:crosses val="autoZero"/>
        <c:auto val="1"/>
        <c:lblAlgn val="ctr"/>
        <c:lblOffset val="100"/>
        <c:noMultiLvlLbl val="0"/>
      </c:catAx>
      <c:valAx>
        <c:axId val="265493768"/>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95568"/>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'Trainee &amp; early career teachers'!$A$6:$A$8</c:f>
              <c:strCache>
                <c:ptCount val="3"/>
                <c:pt idx="0">
                  <c:v>Every teacher enjoys their entitlement to evidence-based training and support at the start of their career</c:v>
                </c:pt>
                <c:pt idx="1">
                  <c:v>The training curriculum designed by providers must set out in detail the approaches for each subject and phase, including, where appropriate, music teaching, and be clear about how subject-specific approaches will be taught to trainees</c:v>
                </c:pt>
                <c:pt idx="2">
                  <c:v>A strong link with music hubs to support teacher development</c:v>
                </c:pt>
              </c:strCache>
            </c:strRef>
          </c:cat>
          <c:val>
            <c:numRef>
              <c:f>'Trainee &amp; early career teachers'!$G$6:$G$8</c:f>
              <c:numCache>
                <c:formatCode>General</c:formatCode>
                <c:ptCount val="3"/>
                <c:pt idx="0">
                  <c:v>0</c:v>
                </c:pt>
                <c:pt idx="1">
                  <c:v>0</c:v>
                </c:pt>
                <c:pt idx="2">
                  <c:v>0</c:v>
                </c:pt>
              </c:numCache>
            </c:numRef>
          </c:val>
          <c:extLst>
            <c:ext xmlns:c16="http://schemas.microsoft.com/office/drawing/2014/chart" uri="{C3380CC4-5D6E-409C-BE32-E72D297353CC}">
              <c16:uniqueId val="{00000000-F0F9-4161-B5DB-E9A76AF7778F}"/>
            </c:ext>
          </c:extLst>
        </c:ser>
        <c:dLbls>
          <c:showLegendKey val="0"/>
          <c:showVal val="0"/>
          <c:showCatName val="0"/>
          <c:showSerName val="0"/>
          <c:showPercent val="0"/>
          <c:showBubbleSize val="0"/>
        </c:dLbls>
        <c:gapWidth val="219"/>
        <c:overlap val="-27"/>
        <c:axId val="880278728"/>
        <c:axId val="880275128"/>
      </c:barChart>
      <c:catAx>
        <c:axId val="880278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0275128"/>
        <c:crosses val="autoZero"/>
        <c:auto val="1"/>
        <c:lblAlgn val="ctr"/>
        <c:lblOffset val="100"/>
        <c:noMultiLvlLbl val="0"/>
      </c:catAx>
      <c:valAx>
        <c:axId val="880275128"/>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0278728"/>
        <c:crosses val="autoZero"/>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('Primary music curriculum'!$A$6:$A$17,'Primary music curriculum'!$A$19:$A$24)</c:f>
              <c:strCache>
                <c:ptCount val="18"/>
                <c:pt idx="0">
                  <c:v>Music is embedded in the school</c:v>
                </c:pt>
                <c:pt idx="1">
                  <c:v>Meaningful delivery time in the curriculum. Children in primary school receive a minimum of one hour of music teaching a week; this may take the form of short sessions spread across the week</c:v>
                </c:pt>
                <c:pt idx="2">
                  <c:v>Music is planned, sequenced and taught as robustly as any other foundation subject</c:v>
                </c:pt>
                <c:pt idx="3">
                  <c:v>Music is part of a broad and balanced curriculum for all pupils</c:v>
                </c:pt>
                <c:pt idx="4">
                  <c:v>Music builds pupils’ cultural capital</c:v>
                </c:pt>
                <c:pt idx="5">
                  <c:v>Impact of music is evidenced</c:v>
                </c:pt>
                <c:pt idx="6">
                  <c:v>The school has coverage of National Curriculum requirements</c:v>
                </c:pt>
                <c:pt idx="7">
                  <c:v>Embedded a high-quality music education either by adopting the Model Music Curriculum, or implementing a curriculum that is at least comparable in breadth and ambition, covering the subject content set out in the national curriculum programmes of study</c:v>
                </c:pt>
                <c:pt idx="8">
                  <c:v>The school sequences learning across singing, listening, composing and performing/instrumental performance (a curriculum map for music)</c:v>
                </c:pt>
                <c:pt idx="9">
                  <c:v>Emphasis on sequencing learning in areas which, when taken together, contribute steadily towards pupils becoming more musical</c:v>
                </c:pt>
                <c:pt idx="10">
                  <c:v>Long and medium term overview plans in place and on record centrally so any teacher can see the context of the part they teach</c:v>
                </c:pt>
                <c:pt idx="11">
                  <c:v>The school has clarity on relevant and suitable assessment evident</c:v>
                </c:pt>
                <c:pt idx="12">
                  <c:v>Sing with accurate pitch in unison or harmony with attention to phrase and dynamics</c:v>
                </c:pt>
                <c:pt idx="13">
                  <c:v>Are capable of playing a simple melody on an instrument in an ensemble and to learn it from, for example, staff notation</c:v>
                </c:pt>
                <c:pt idx="14">
                  <c:v>Are able to create short phrases of new melodic music </c:v>
                </c:pt>
                <c:pt idx="15">
                  <c:v>Demonstrate knowledge of music from a range of musical traditions </c:v>
                </c:pt>
                <c:pt idx="16">
                  <c:v>Increasingly enjoy both their music lessons and are taking part in the wider musical life of the school</c:v>
                </c:pt>
                <c:pt idx="17">
                  <c:v>Music curriculum is developed and ideally delivered by a music specialist wherever possible, but where it isn’t possible, by a designated music lead, supported with appropriate training and connected to support from their local Music Hub. </c:v>
                </c:pt>
              </c:strCache>
            </c:strRef>
          </c:cat>
          <c:val>
            <c:numRef>
              <c:f>('Primary music curriculum'!$G$6:$G$17,'Primary music curriculum'!$G$19:$G$24)</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8B0-4621-BB03-24211E423DEB}"/>
            </c:ext>
          </c:extLst>
        </c:ser>
        <c:dLbls>
          <c:showLegendKey val="0"/>
          <c:showVal val="0"/>
          <c:showCatName val="0"/>
          <c:showSerName val="0"/>
          <c:showPercent val="0"/>
          <c:showBubbleSize val="0"/>
        </c:dLbls>
        <c:gapWidth val="219"/>
        <c:overlap val="-27"/>
        <c:axId val="987738392"/>
        <c:axId val="987740912"/>
      </c:barChart>
      <c:catAx>
        <c:axId val="987738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7740912"/>
        <c:crosses val="autoZero"/>
        <c:auto val="1"/>
        <c:lblAlgn val="ctr"/>
        <c:lblOffset val="100"/>
        <c:noMultiLvlLbl val="0"/>
      </c:catAx>
      <c:valAx>
        <c:axId val="98774091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773839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(Singing!$A$6:$A$14,Singing!$A$16:$A$20,Singing!$A$22:$A$25)</c:f>
              <c:strCache>
                <c:ptCount val="18"/>
                <c:pt idx="0">
                  <c:v>Singing is the golden thread through these years</c:v>
                </c:pt>
                <c:pt idx="1">
                  <c:v>Singing contribute to the wider life of the school</c:v>
                </c:pt>
                <c:pt idx="2">
                  <c:v>Sing with accurate pitch in unison or harmony with attention to phrase and dynamics</c:v>
                </c:pt>
                <c:pt idx="3">
                  <c:v>A clear commitment to quality teaching</c:v>
                </c:pt>
                <c:pt idx="4">
                  <c:v>Differentiate between learning to sing, and singing songs which are thematic, seasonal, cross-curricular</c:v>
                </c:pt>
                <c:pt idx="5">
                  <c:v>Clarity on what standards are achieved and how it's measured </c:v>
                </c:pt>
                <c:pt idx="6">
                  <c:v>Opportunities for progression for all children from the start of their school education</c:v>
                </c:pt>
                <c:pt idx="7">
                  <c:v>Dedicated curriculum singing time</c:v>
                </c:pt>
                <c:pt idx="8">
                  <c:v>Incorporate short bursts of singing into every school day</c:v>
                </c:pt>
                <c:pt idx="9">
                  <c:v>As a whole school</c:v>
                </c:pt>
                <c:pt idx="10">
                  <c:v>In year groups</c:v>
                </c:pt>
                <c:pt idx="11">
                  <c:v>Assemblies are held offering an opportunity to performing singing as a class or ensemble</c:v>
                </c:pt>
                <c:pt idx="12">
                  <c:v>Regular singing is performed prior to instrumental teaching </c:v>
                </c:pt>
                <c:pt idx="13">
                  <c:v>Regular singing continues during instrumental teaching and supports its success.</c:v>
                </c:pt>
                <c:pt idx="14">
                  <c:v>Within school</c:v>
                </c:pt>
                <c:pt idx="15">
                  <c:v>Outside school</c:v>
                </c:pt>
                <c:pt idx="16">
                  <c:v>Hear adults (including men) sing </c:v>
                </c:pt>
                <c:pt idx="17">
                  <c:v>Using Hertfordshire Music Education Hub subsidised SingUp subscription to full extend.</c:v>
                </c:pt>
              </c:strCache>
            </c:strRef>
          </c:cat>
          <c:val>
            <c:numRef>
              <c:f>(Singing!$G$6:$G$14,Singing!$G$16:$G$20,Singing!$G$22:$G$25)</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A5E4-46C1-9027-146DCA6175E3}"/>
            </c:ext>
          </c:extLst>
        </c:ser>
        <c:dLbls>
          <c:showLegendKey val="0"/>
          <c:showVal val="0"/>
          <c:showCatName val="0"/>
          <c:showSerName val="0"/>
          <c:showPercent val="0"/>
          <c:showBubbleSize val="0"/>
        </c:dLbls>
        <c:gapWidth val="219"/>
        <c:overlap val="-27"/>
        <c:axId val="265495568"/>
        <c:axId val="265493768"/>
      </c:barChart>
      <c:catAx>
        <c:axId val="26549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93768"/>
        <c:crosses val="autoZero"/>
        <c:auto val="1"/>
        <c:lblAlgn val="ctr"/>
        <c:lblOffset val="100"/>
        <c:noMultiLvlLbl val="0"/>
      </c:catAx>
      <c:valAx>
        <c:axId val="265493768"/>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95568"/>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('Instrumental teaching'!$A$8:$A$15,'Instrumental teaching'!$A$16:$A$18)</c:f>
              <c:strCache>
                <c:ptCount val="11"/>
                <c:pt idx="0">
                  <c:v>Ensure every child has an opportunity to learn an instrument and to make progress with instruments</c:v>
                </c:pt>
                <c:pt idx="1">
                  <c:v>Offer group instrumental teaching programmes in class time – either WCET or large/small-group tuition</c:v>
                </c:pt>
                <c:pt idx="2">
                  <c:v>Commission Music Hubs for such provision and is expecting Hubs to set charges that demonstrate value</c:v>
                </c:pt>
                <c:pt idx="3">
                  <c:v>Visiting music teacher briefed about SEND within the class and guided on appropriate management of pupils – e.g.STEPS school</c:v>
                </c:pt>
                <c:pt idx="4">
                  <c:v>Strategies for maximising the learning potential of individuals and the group shared with visiting teacher.</c:v>
                </c:pt>
                <c:pt idx="5">
                  <c:v>Beginning of year and end of year check in with the FA teacher</c:v>
                </c:pt>
                <c:pt idx="6">
                  <c:v>Communication method in place if it is not possible to talk ‘on the day’</c:v>
                </c:pt>
                <c:pt idx="7">
                  <c:v>Expect high-quality lessons from specialist tutors and is challenging poor teaching practice in dialogue with providers and Hub lead organisations where necessary</c:v>
                </c:pt>
                <c:pt idx="8">
                  <c:v>Ensure extra investment in smaller groups (this is a very effective step towards individual instrumental tuition to provide an even stronger foundation in instrumental learning)</c:v>
                </c:pt>
                <c:pt idx="9">
                  <c:v>Ensure all children in the class take part</c:v>
                </c:pt>
                <c:pt idx="10">
                  <c:v>Ensure that parents and carers are not charged for WCET or large/small-group tuition</c:v>
                </c:pt>
              </c:strCache>
            </c:strRef>
          </c:cat>
          <c:val>
            <c:numRef>
              <c:f>('Instrumental teaching'!$G$8:$G$15,'Instrumental teaching'!$G$16:$G$18)</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DFDB-422B-915D-9D7094D8E4E1}"/>
            </c:ext>
          </c:extLst>
        </c:ser>
        <c:dLbls>
          <c:showLegendKey val="0"/>
          <c:showVal val="0"/>
          <c:showCatName val="0"/>
          <c:showSerName val="0"/>
          <c:showPercent val="0"/>
          <c:showBubbleSize val="0"/>
        </c:dLbls>
        <c:gapWidth val="219"/>
        <c:overlap val="-27"/>
        <c:axId val="265495568"/>
        <c:axId val="265493768"/>
      </c:barChart>
      <c:catAx>
        <c:axId val="26549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93768"/>
        <c:crosses val="autoZero"/>
        <c:auto val="1"/>
        <c:lblAlgn val="ctr"/>
        <c:lblOffset val="100"/>
        <c:noMultiLvlLbl val="0"/>
      </c:catAx>
      <c:valAx>
        <c:axId val="265493768"/>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5495568"/>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0</xdr:row>
      <xdr:rowOff>57151</xdr:rowOff>
    </xdr:from>
    <xdr:to>
      <xdr:col>1</xdr:col>
      <xdr:colOff>870031</xdr:colOff>
      <xdr:row>4</xdr:row>
      <xdr:rowOff>161925</xdr:rowOff>
    </xdr:to>
    <xdr:pic>
      <xdr:nvPicPr>
        <xdr:cNvPr id="2" name="Picture 1">
          <a:extLst>
            <a:ext uri="{FF2B5EF4-FFF2-40B4-BE49-F238E27FC236}">
              <a16:creationId xmlns:a16="http://schemas.microsoft.com/office/drawing/2014/main" id="{F29EB0CA-FFE9-48DB-A990-43B862CADC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57151"/>
          <a:ext cx="2394030" cy="86677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45507</xdr:colOff>
      <xdr:row>28</xdr:row>
      <xdr:rowOff>67203</xdr:rowOff>
    </xdr:from>
    <xdr:to>
      <xdr:col>4</xdr:col>
      <xdr:colOff>4646083</xdr:colOff>
      <xdr:row>50</xdr:row>
      <xdr:rowOff>127000</xdr:rowOff>
    </xdr:to>
    <xdr:graphicFrame macro="">
      <xdr:nvGraphicFramePr>
        <xdr:cNvPr id="2" name="Chart 1">
          <a:extLst>
            <a:ext uri="{FF2B5EF4-FFF2-40B4-BE49-F238E27FC236}">
              <a16:creationId xmlns:a16="http://schemas.microsoft.com/office/drawing/2014/main" id="{3A784905-BF65-4336-A0F2-A04F5EBE13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66674</xdr:colOff>
      <xdr:row>19</xdr:row>
      <xdr:rowOff>14286</xdr:rowOff>
    </xdr:from>
    <xdr:to>
      <xdr:col>5</xdr:col>
      <xdr:colOff>10583</xdr:colOff>
      <xdr:row>40</xdr:row>
      <xdr:rowOff>158750</xdr:rowOff>
    </xdr:to>
    <xdr:graphicFrame macro="">
      <xdr:nvGraphicFramePr>
        <xdr:cNvPr id="2" name="Chart 1">
          <a:extLst>
            <a:ext uri="{FF2B5EF4-FFF2-40B4-BE49-F238E27FC236}">
              <a16:creationId xmlns:a16="http://schemas.microsoft.com/office/drawing/2014/main" id="{AB271BDD-4F0F-43C6-9C8B-63E93946AA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66674</xdr:colOff>
      <xdr:row>21</xdr:row>
      <xdr:rowOff>169334</xdr:rowOff>
    </xdr:from>
    <xdr:to>
      <xdr:col>5</xdr:col>
      <xdr:colOff>10583</xdr:colOff>
      <xdr:row>47</xdr:row>
      <xdr:rowOff>21168</xdr:rowOff>
    </xdr:to>
    <xdr:graphicFrame macro="">
      <xdr:nvGraphicFramePr>
        <xdr:cNvPr id="2" name="Chart 1">
          <a:extLst>
            <a:ext uri="{FF2B5EF4-FFF2-40B4-BE49-F238E27FC236}">
              <a16:creationId xmlns:a16="http://schemas.microsoft.com/office/drawing/2014/main" id="{D17D656B-C010-403D-8FB6-9CF2C12DEA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56091</xdr:colOff>
      <xdr:row>17</xdr:row>
      <xdr:rowOff>35452</xdr:rowOff>
    </xdr:from>
    <xdr:to>
      <xdr:col>5</xdr:col>
      <xdr:colOff>10583</xdr:colOff>
      <xdr:row>34</xdr:row>
      <xdr:rowOff>179916</xdr:rowOff>
    </xdr:to>
    <xdr:graphicFrame macro="">
      <xdr:nvGraphicFramePr>
        <xdr:cNvPr id="2" name="Chart 1">
          <a:extLst>
            <a:ext uri="{FF2B5EF4-FFF2-40B4-BE49-F238E27FC236}">
              <a16:creationId xmlns:a16="http://schemas.microsoft.com/office/drawing/2014/main" id="{E662A342-FBA9-4C06-AA09-5961C1A985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21165</xdr:colOff>
      <xdr:row>12</xdr:row>
      <xdr:rowOff>3703</xdr:rowOff>
    </xdr:from>
    <xdr:to>
      <xdr:col>4</xdr:col>
      <xdr:colOff>5184774</xdr:colOff>
      <xdr:row>29</xdr:row>
      <xdr:rowOff>158750</xdr:rowOff>
    </xdr:to>
    <xdr:graphicFrame macro="">
      <xdr:nvGraphicFramePr>
        <xdr:cNvPr id="2" name="Chart 1">
          <a:extLst>
            <a:ext uri="{FF2B5EF4-FFF2-40B4-BE49-F238E27FC236}">
              <a16:creationId xmlns:a16="http://schemas.microsoft.com/office/drawing/2014/main" id="{2BA97446-4C6C-4942-9AB3-F080E07FA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105833</xdr:colOff>
      <xdr:row>11</xdr:row>
      <xdr:rowOff>71436</xdr:rowOff>
    </xdr:from>
    <xdr:to>
      <xdr:col>4</xdr:col>
      <xdr:colOff>4706409</xdr:colOff>
      <xdr:row>29</xdr:row>
      <xdr:rowOff>35983</xdr:rowOff>
    </xdr:to>
    <xdr:graphicFrame macro="">
      <xdr:nvGraphicFramePr>
        <xdr:cNvPr id="3" name="Chart 1">
          <a:extLst>
            <a:ext uri="{FF2B5EF4-FFF2-40B4-BE49-F238E27FC236}">
              <a16:creationId xmlns:a16="http://schemas.microsoft.com/office/drawing/2014/main" id="{52650E65-8074-489C-8D58-960758D38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77257</xdr:colOff>
      <xdr:row>10</xdr:row>
      <xdr:rowOff>46036</xdr:rowOff>
    </xdr:from>
    <xdr:to>
      <xdr:col>5</xdr:col>
      <xdr:colOff>21166</xdr:colOff>
      <xdr:row>28</xdr:row>
      <xdr:rowOff>10583</xdr:rowOff>
    </xdr:to>
    <xdr:graphicFrame macro="">
      <xdr:nvGraphicFramePr>
        <xdr:cNvPr id="2" name="Chart 1">
          <a:extLst>
            <a:ext uri="{FF2B5EF4-FFF2-40B4-BE49-F238E27FC236}">
              <a16:creationId xmlns:a16="http://schemas.microsoft.com/office/drawing/2014/main" id="{1F450B31-592E-4532-9B60-0D67454245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52917</xdr:colOff>
      <xdr:row>26</xdr:row>
      <xdr:rowOff>152398</xdr:rowOff>
    </xdr:from>
    <xdr:to>
      <xdr:col>5</xdr:col>
      <xdr:colOff>21166</xdr:colOff>
      <xdr:row>70</xdr:row>
      <xdr:rowOff>127000</xdr:rowOff>
    </xdr:to>
    <xdr:graphicFrame macro="">
      <xdr:nvGraphicFramePr>
        <xdr:cNvPr id="3" name="Chart 2">
          <a:extLst>
            <a:ext uri="{FF2B5EF4-FFF2-40B4-BE49-F238E27FC236}">
              <a16:creationId xmlns:a16="http://schemas.microsoft.com/office/drawing/2014/main" id="{F0DE30B5-7B69-1271-1A50-8AEA560609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52917</xdr:colOff>
      <xdr:row>22</xdr:row>
      <xdr:rowOff>152398</xdr:rowOff>
    </xdr:from>
    <xdr:to>
      <xdr:col>4</xdr:col>
      <xdr:colOff>4656666</xdr:colOff>
      <xdr:row>52</xdr:row>
      <xdr:rowOff>158750</xdr:rowOff>
    </xdr:to>
    <xdr:graphicFrame macro="">
      <xdr:nvGraphicFramePr>
        <xdr:cNvPr id="2" name="Chart 1">
          <a:extLst>
            <a:ext uri="{FF2B5EF4-FFF2-40B4-BE49-F238E27FC236}">
              <a16:creationId xmlns:a16="http://schemas.microsoft.com/office/drawing/2014/main" id="{38B6E1CB-8DFB-40F8-8DB4-6ED55FFCBC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24342</xdr:colOff>
      <xdr:row>28</xdr:row>
      <xdr:rowOff>85722</xdr:rowOff>
    </xdr:from>
    <xdr:to>
      <xdr:col>4</xdr:col>
      <xdr:colOff>4628091</xdr:colOff>
      <xdr:row>68</xdr:row>
      <xdr:rowOff>126999</xdr:rowOff>
    </xdr:to>
    <xdr:graphicFrame macro="">
      <xdr:nvGraphicFramePr>
        <xdr:cNvPr id="2" name="Chart 1">
          <a:extLst>
            <a:ext uri="{FF2B5EF4-FFF2-40B4-BE49-F238E27FC236}">
              <a16:creationId xmlns:a16="http://schemas.microsoft.com/office/drawing/2014/main" id="{2315C57D-FC03-42B3-A23A-0CDC9CB242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19051</xdr:colOff>
      <xdr:row>0</xdr:row>
      <xdr:rowOff>57151</xdr:rowOff>
    </xdr:from>
    <xdr:to>
      <xdr:col>3</xdr:col>
      <xdr:colOff>584281</xdr:colOff>
      <xdr:row>4</xdr:row>
      <xdr:rowOff>161925</xdr:rowOff>
    </xdr:to>
    <xdr:pic>
      <xdr:nvPicPr>
        <xdr:cNvPr id="3" name="Picture 2">
          <a:extLst>
            <a:ext uri="{FF2B5EF4-FFF2-40B4-BE49-F238E27FC236}">
              <a16:creationId xmlns:a16="http://schemas.microsoft.com/office/drawing/2014/main" id="{76354628-53C5-7710-5599-0463FD84CB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57151"/>
          <a:ext cx="2394030" cy="86677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24342</xdr:colOff>
      <xdr:row>24</xdr:row>
      <xdr:rowOff>85722</xdr:rowOff>
    </xdr:from>
    <xdr:to>
      <xdr:col>4</xdr:col>
      <xdr:colOff>4628091</xdr:colOff>
      <xdr:row>64</xdr:row>
      <xdr:rowOff>126999</xdr:rowOff>
    </xdr:to>
    <xdr:graphicFrame macro="">
      <xdr:nvGraphicFramePr>
        <xdr:cNvPr id="2" name="Chart 1">
          <a:extLst>
            <a:ext uri="{FF2B5EF4-FFF2-40B4-BE49-F238E27FC236}">
              <a16:creationId xmlns:a16="http://schemas.microsoft.com/office/drawing/2014/main" id="{A884F280-BD6D-40BC-A76C-6DB22037F6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85724</xdr:colOff>
      <xdr:row>1</xdr:row>
      <xdr:rowOff>147636</xdr:rowOff>
    </xdr:from>
    <xdr:to>
      <xdr:col>15</xdr:col>
      <xdr:colOff>495299</xdr:colOff>
      <xdr:row>25</xdr:row>
      <xdr:rowOff>38100</xdr:rowOff>
    </xdr:to>
    <xdr:graphicFrame macro="">
      <xdr:nvGraphicFramePr>
        <xdr:cNvPr id="3" name="Chart 1">
          <a:extLst>
            <a:ext uri="{FF2B5EF4-FFF2-40B4-BE49-F238E27FC236}">
              <a16:creationId xmlns:a16="http://schemas.microsoft.com/office/drawing/2014/main" id="{B114CA4D-8923-1C70-962D-5D9C62CE53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77389</xdr:colOff>
      <xdr:row>24</xdr:row>
      <xdr:rowOff>110727</xdr:rowOff>
    </xdr:from>
    <xdr:to>
      <xdr:col>5</xdr:col>
      <xdr:colOff>11905</xdr:colOff>
      <xdr:row>60</xdr:row>
      <xdr:rowOff>35718</xdr:rowOff>
    </xdr:to>
    <xdr:graphicFrame macro="">
      <xdr:nvGraphicFramePr>
        <xdr:cNvPr id="3" name="Chart 2">
          <a:extLst>
            <a:ext uri="{FF2B5EF4-FFF2-40B4-BE49-F238E27FC236}">
              <a16:creationId xmlns:a16="http://schemas.microsoft.com/office/drawing/2014/main" id="{FA19C12B-83D6-145A-8809-8DF61A8273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126999</xdr:colOff>
      <xdr:row>24</xdr:row>
      <xdr:rowOff>88899</xdr:rowOff>
    </xdr:from>
    <xdr:to>
      <xdr:col>5</xdr:col>
      <xdr:colOff>42332</xdr:colOff>
      <xdr:row>54</xdr:row>
      <xdr:rowOff>105833</xdr:rowOff>
    </xdr:to>
    <xdr:graphicFrame macro="">
      <xdr:nvGraphicFramePr>
        <xdr:cNvPr id="3" name="Chart 2">
          <a:extLst>
            <a:ext uri="{FF2B5EF4-FFF2-40B4-BE49-F238E27FC236}">
              <a16:creationId xmlns:a16="http://schemas.microsoft.com/office/drawing/2014/main" id="{33D37BC4-6F4D-64FE-3046-A212F122D4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23</xdr:row>
      <xdr:rowOff>4761</xdr:rowOff>
    </xdr:from>
    <xdr:to>
      <xdr:col>5</xdr:col>
      <xdr:colOff>10584</xdr:colOff>
      <xdr:row>63</xdr:row>
      <xdr:rowOff>63500</xdr:rowOff>
    </xdr:to>
    <xdr:graphicFrame macro="">
      <xdr:nvGraphicFramePr>
        <xdr:cNvPr id="4" name="Chart 3">
          <a:extLst>
            <a:ext uri="{FF2B5EF4-FFF2-40B4-BE49-F238E27FC236}">
              <a16:creationId xmlns:a16="http://schemas.microsoft.com/office/drawing/2014/main" id="{1EBE9955-8AB4-73B6-40BC-A8D8DF034F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15</xdr:row>
      <xdr:rowOff>176211</xdr:rowOff>
    </xdr:from>
    <xdr:to>
      <xdr:col>4</xdr:col>
      <xdr:colOff>5153025</xdr:colOff>
      <xdr:row>44</xdr:row>
      <xdr:rowOff>56092</xdr:rowOff>
    </xdr:to>
    <xdr:graphicFrame macro="">
      <xdr:nvGraphicFramePr>
        <xdr:cNvPr id="2" name="Chart 1">
          <a:extLst>
            <a:ext uri="{FF2B5EF4-FFF2-40B4-BE49-F238E27FC236}">
              <a16:creationId xmlns:a16="http://schemas.microsoft.com/office/drawing/2014/main" id="{369A4323-14BB-4223-96FD-5F6A143C6F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116416</xdr:colOff>
      <xdr:row>9</xdr:row>
      <xdr:rowOff>14815</xdr:rowOff>
    </xdr:from>
    <xdr:to>
      <xdr:col>5</xdr:col>
      <xdr:colOff>31749</xdr:colOff>
      <xdr:row>37</xdr:row>
      <xdr:rowOff>84666</xdr:rowOff>
    </xdr:to>
    <xdr:graphicFrame macro="">
      <xdr:nvGraphicFramePr>
        <xdr:cNvPr id="3" name="Chart 2">
          <a:extLst>
            <a:ext uri="{FF2B5EF4-FFF2-40B4-BE49-F238E27FC236}">
              <a16:creationId xmlns:a16="http://schemas.microsoft.com/office/drawing/2014/main" id="{EE18ECA7-CA86-167C-55E6-EA01C29C58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63499</xdr:colOff>
      <xdr:row>25</xdr:row>
      <xdr:rowOff>14814</xdr:rowOff>
    </xdr:from>
    <xdr:to>
      <xdr:col>5</xdr:col>
      <xdr:colOff>21166</xdr:colOff>
      <xdr:row>65</xdr:row>
      <xdr:rowOff>116416</xdr:rowOff>
    </xdr:to>
    <xdr:graphicFrame macro="">
      <xdr:nvGraphicFramePr>
        <xdr:cNvPr id="3" name="Chart 2">
          <a:extLst>
            <a:ext uri="{FF2B5EF4-FFF2-40B4-BE49-F238E27FC236}">
              <a16:creationId xmlns:a16="http://schemas.microsoft.com/office/drawing/2014/main" id="{52BB9A05-138E-A809-CF4E-699FF747D9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6.bin"/><Relationship Id="rId1" Type="http://schemas.openxmlformats.org/officeDocument/2006/relationships/hyperlink" Target="https://www.gov.uk/government/publications/national-curriculum-in-england-music-programmes-of-study/national-curriculum-in-england-music-programmes-of-study"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3.bin"/><Relationship Id="rId1" Type="http://schemas.openxmlformats.org/officeDocument/2006/relationships/hyperlink" Target="https://assets.publishing.service.gov.uk/government/uploads/system/uploads/attachment_data/file/974358/Model_Music_Curriculum_Key_Stage_1__2_FINAL.pdf"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B265D-ECC4-4B0F-B430-C4BB9BFA199E}">
  <dimension ref="A1:O34"/>
  <sheetViews>
    <sheetView tabSelected="1" topLeftCell="A2" workbookViewId="0">
      <selection activeCell="A16" sqref="A16"/>
    </sheetView>
  </sheetViews>
  <sheetFormatPr defaultRowHeight="15" x14ac:dyDescent="0.25"/>
  <cols>
    <col min="1" max="1" width="23.140625" style="1" customWidth="1"/>
    <col min="2" max="2" width="17" style="1" customWidth="1"/>
    <col min="3" max="3" width="45.85546875" style="1" customWidth="1"/>
    <col min="4" max="4" width="7" style="1" customWidth="1"/>
    <col min="5" max="5" width="4.140625" style="1" customWidth="1"/>
    <col min="6" max="6" width="5.42578125" style="1" customWidth="1"/>
    <col min="7" max="16384" width="9.140625" style="1"/>
  </cols>
  <sheetData>
    <row r="1" spans="1:15" ht="15" customHeight="1" x14ac:dyDescent="0.25">
      <c r="C1" s="144" t="s">
        <v>0</v>
      </c>
      <c r="D1" s="144"/>
      <c r="E1" s="144"/>
      <c r="F1" s="144"/>
      <c r="G1" s="144"/>
      <c r="H1" s="144"/>
      <c r="I1" s="144"/>
      <c r="J1" s="144"/>
      <c r="K1" s="144"/>
      <c r="L1" s="144"/>
      <c r="M1" s="144"/>
      <c r="N1" s="144"/>
      <c r="O1" s="144"/>
    </row>
    <row r="2" spans="1:15" ht="15" customHeight="1" x14ac:dyDescent="0.25">
      <c r="B2" s="56"/>
      <c r="C2" s="144"/>
      <c r="D2" s="144"/>
      <c r="E2" s="144"/>
      <c r="F2" s="144"/>
      <c r="G2" s="144"/>
      <c r="H2" s="144"/>
      <c r="I2" s="144"/>
      <c r="J2" s="144"/>
      <c r="K2" s="144"/>
      <c r="L2" s="144"/>
      <c r="M2" s="144"/>
      <c r="N2" s="144"/>
      <c r="O2" s="144"/>
    </row>
    <row r="3" spans="1:15" ht="15" customHeight="1" x14ac:dyDescent="0.25">
      <c r="B3" s="56"/>
      <c r="C3" s="144"/>
      <c r="D3" s="144"/>
      <c r="E3" s="144"/>
      <c r="F3" s="144"/>
      <c r="G3" s="144"/>
      <c r="H3" s="144"/>
      <c r="I3" s="144"/>
      <c r="J3" s="144"/>
      <c r="K3" s="144"/>
      <c r="L3" s="144"/>
      <c r="M3" s="144"/>
      <c r="N3" s="144"/>
      <c r="O3" s="144"/>
    </row>
    <row r="4" spans="1:15" ht="15" customHeight="1" x14ac:dyDescent="0.25">
      <c r="B4" s="56"/>
      <c r="C4" s="144"/>
      <c r="D4" s="144"/>
      <c r="E4" s="144"/>
      <c r="F4" s="144"/>
      <c r="G4" s="144"/>
      <c r="H4" s="144"/>
      <c r="I4" s="144"/>
      <c r="J4" s="144"/>
      <c r="K4" s="144"/>
      <c r="L4" s="144"/>
      <c r="M4" s="144"/>
      <c r="N4" s="144"/>
      <c r="O4" s="144"/>
    </row>
    <row r="5" spans="1:15" ht="15" customHeight="1" x14ac:dyDescent="0.25">
      <c r="B5" s="56"/>
      <c r="C5" s="144"/>
      <c r="D5" s="144"/>
      <c r="E5" s="144"/>
      <c r="F5" s="144"/>
      <c r="G5" s="144"/>
      <c r="H5" s="144"/>
      <c r="I5" s="144"/>
      <c r="J5" s="144"/>
      <c r="K5" s="144"/>
      <c r="L5" s="144"/>
      <c r="M5" s="144"/>
      <c r="N5" s="144"/>
      <c r="O5" s="144"/>
    </row>
    <row r="6" spans="1:15" ht="15.75" thickBot="1" x14ac:dyDescent="0.3"/>
    <row r="7" spans="1:15" ht="15.75" thickBot="1" x14ac:dyDescent="0.3">
      <c r="A7" s="57" t="s">
        <v>1</v>
      </c>
      <c r="B7" s="145"/>
      <c r="C7" s="146"/>
    </row>
    <row r="8" spans="1:15" ht="15.75" thickBot="1" x14ac:dyDescent="0.3">
      <c r="A8" s="57"/>
    </row>
    <row r="9" spans="1:15" ht="15.75" thickBot="1" x14ac:dyDescent="0.3">
      <c r="A9" s="57" t="s">
        <v>2</v>
      </c>
      <c r="B9" s="145"/>
      <c r="C9" s="146"/>
    </row>
    <row r="10" spans="1:15" ht="15.75" thickBot="1" x14ac:dyDescent="0.3">
      <c r="A10" s="58"/>
    </row>
    <row r="11" spans="1:15" ht="15.75" thickBot="1" x14ac:dyDescent="0.3">
      <c r="A11" s="57" t="s">
        <v>3</v>
      </c>
      <c r="B11" s="145"/>
      <c r="C11" s="146"/>
    </row>
    <row r="13" spans="1:15" x14ac:dyDescent="0.25">
      <c r="A13" s="59" t="s">
        <v>4</v>
      </c>
      <c r="C13" s="4"/>
    </row>
    <row r="14" spans="1:15" ht="17.25" customHeight="1" x14ac:dyDescent="0.25">
      <c r="A14" s="3"/>
      <c r="C14" s="5"/>
    </row>
    <row r="15" spans="1:15" x14ac:dyDescent="0.25">
      <c r="A15" s="59" t="s">
        <v>309</v>
      </c>
      <c r="C15" s="5"/>
    </row>
    <row r="16" spans="1:15" x14ac:dyDescent="0.25">
      <c r="C16" s="7"/>
    </row>
    <row r="17" spans="1:12" x14ac:dyDescent="0.25">
      <c r="A17" s="1" t="s">
        <v>5</v>
      </c>
      <c r="C17" s="7"/>
    </row>
    <row r="18" spans="1:12" x14ac:dyDescent="0.25">
      <c r="C18" s="5"/>
    </row>
    <row r="19" spans="1:12" ht="15" customHeight="1" x14ac:dyDescent="0.25">
      <c r="A19" s="143" t="s">
        <v>6</v>
      </c>
      <c r="B19" s="143"/>
      <c r="C19" s="143"/>
      <c r="D19" s="143"/>
      <c r="E19" s="143"/>
      <c r="F19" s="143"/>
      <c r="G19" s="143"/>
      <c r="H19" s="143"/>
      <c r="I19" s="143"/>
      <c r="J19" s="143"/>
      <c r="K19" s="143"/>
      <c r="L19" s="143"/>
    </row>
    <row r="20" spans="1:12" x14ac:dyDescent="0.25">
      <c r="A20" s="143"/>
      <c r="B20" s="143"/>
      <c r="C20" s="143"/>
      <c r="D20" s="143"/>
      <c r="E20" s="143"/>
      <c r="F20" s="143"/>
      <c r="G20" s="143"/>
      <c r="H20" s="143"/>
      <c r="I20" s="143"/>
      <c r="J20" s="143"/>
      <c r="K20" s="143"/>
      <c r="L20" s="143"/>
    </row>
    <row r="21" spans="1:12" x14ac:dyDescent="0.25">
      <c r="A21" s="143"/>
      <c r="B21" s="143"/>
      <c r="C21" s="143"/>
      <c r="D21" s="143"/>
      <c r="E21" s="143"/>
      <c r="F21" s="143"/>
      <c r="G21" s="143"/>
      <c r="H21" s="143"/>
      <c r="I21" s="143"/>
      <c r="J21" s="143"/>
      <c r="K21" s="143"/>
      <c r="L21" s="143"/>
    </row>
    <row r="22" spans="1:12" x14ac:dyDescent="0.25">
      <c r="A22" s="143"/>
      <c r="B22" s="143"/>
      <c r="C22" s="143"/>
      <c r="D22" s="143"/>
      <c r="E22" s="143"/>
      <c r="F22" s="143"/>
      <c r="G22" s="143"/>
      <c r="H22" s="143"/>
      <c r="I22" s="143"/>
      <c r="J22" s="143"/>
      <c r="K22" s="143"/>
      <c r="L22" s="143"/>
    </row>
    <row r="23" spans="1:12" x14ac:dyDescent="0.25">
      <c r="A23" s="143"/>
      <c r="B23" s="143"/>
      <c r="C23" s="143"/>
      <c r="D23" s="143"/>
      <c r="E23" s="143"/>
      <c r="F23" s="143"/>
      <c r="G23" s="143"/>
      <c r="H23" s="143"/>
      <c r="I23" s="143"/>
      <c r="J23" s="143"/>
      <c r="K23" s="143"/>
      <c r="L23" s="143"/>
    </row>
    <row r="24" spans="1:12" x14ac:dyDescent="0.25">
      <c r="A24" s="143"/>
      <c r="B24" s="143"/>
      <c r="C24" s="143"/>
      <c r="D24" s="143"/>
      <c r="E24" s="143"/>
      <c r="F24" s="143"/>
      <c r="G24" s="143"/>
      <c r="H24" s="143"/>
      <c r="I24" s="143"/>
      <c r="J24" s="143"/>
      <c r="K24" s="143"/>
      <c r="L24" s="143"/>
    </row>
    <row r="25" spans="1:12" x14ac:dyDescent="0.25">
      <c r="C25" s="5"/>
    </row>
    <row r="26" spans="1:12" x14ac:dyDescent="0.25">
      <c r="A26" s="60" t="s">
        <v>7</v>
      </c>
      <c r="B26" s="8"/>
      <c r="C26" s="5"/>
      <c r="D26" s="8"/>
      <c r="E26" s="8"/>
      <c r="F26" s="8"/>
    </row>
    <row r="27" spans="1:12" x14ac:dyDescent="0.25">
      <c r="A27" s="142" t="s">
        <v>306</v>
      </c>
      <c r="B27" s="142"/>
      <c r="C27" s="142"/>
      <c r="D27" s="142"/>
      <c r="E27" s="142"/>
      <c r="F27" s="142"/>
    </row>
    <row r="28" spans="1:12" x14ac:dyDescent="0.25">
      <c r="A28" s="142" t="s">
        <v>307</v>
      </c>
      <c r="B28" s="142"/>
      <c r="C28" s="142"/>
      <c r="D28" s="142"/>
      <c r="E28" s="142"/>
      <c r="F28" s="142"/>
    </row>
    <row r="29" spans="1:12" x14ac:dyDescent="0.25">
      <c r="A29" s="142" t="s">
        <v>308</v>
      </c>
      <c r="B29" s="142"/>
      <c r="C29" s="142"/>
      <c r="D29" s="142"/>
      <c r="E29" s="142"/>
      <c r="F29" s="142"/>
    </row>
    <row r="30" spans="1:12" x14ac:dyDescent="0.25">
      <c r="A30" s="3"/>
      <c r="B30" s="8"/>
      <c r="C30" s="8"/>
      <c r="D30" s="8"/>
      <c r="E30" s="8"/>
      <c r="F30" s="8"/>
    </row>
    <row r="31" spans="1:12" x14ac:dyDescent="0.25">
      <c r="A31" s="3" t="s">
        <v>8</v>
      </c>
      <c r="B31" s="8"/>
      <c r="C31" s="8"/>
      <c r="D31" s="8"/>
      <c r="E31" s="8"/>
      <c r="F31" s="8"/>
    </row>
    <row r="32" spans="1:12" x14ac:dyDescent="0.25">
      <c r="A32" s="3"/>
      <c r="B32" s="8"/>
      <c r="C32" s="8"/>
      <c r="D32" s="8"/>
      <c r="E32" s="8"/>
      <c r="F32" s="8"/>
    </row>
    <row r="33" spans="1:6" x14ac:dyDescent="0.25">
      <c r="A33" s="3" t="s">
        <v>9</v>
      </c>
      <c r="B33" s="8"/>
      <c r="C33" s="8"/>
      <c r="D33" s="8"/>
      <c r="E33" s="8"/>
      <c r="F33" s="8"/>
    </row>
    <row r="34" spans="1:6" x14ac:dyDescent="0.25">
      <c r="A34" s="3"/>
    </row>
  </sheetData>
  <sheetProtection algorithmName="SHA-512" hashValue="SrBdPRexcSg2tkbHDVf3eyUgBj6Kttxc/+LWduknaggcT8qxrJqj199RK9pHZiPOsQRFyOzypxPfnGbnNyhIjA==" saltValue="gDu4KDj3ZxfO+vUb5Kinsw==" spinCount="100000" sheet="1" objects="1" scenarios="1"/>
  <mergeCells count="8">
    <mergeCell ref="A29:F29"/>
    <mergeCell ref="A19:L24"/>
    <mergeCell ref="C1:O5"/>
    <mergeCell ref="B7:C7"/>
    <mergeCell ref="B9:C9"/>
    <mergeCell ref="B11:C11"/>
    <mergeCell ref="A27:F27"/>
    <mergeCell ref="A28:F2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477CD-2BF0-4A2E-BC4D-842478538EBD}">
  <sheetPr>
    <tabColor theme="9" tint="0.79998168889431442"/>
  </sheetPr>
  <dimension ref="A1:K37"/>
  <sheetViews>
    <sheetView zoomScale="90" zoomScaleNormal="90" workbookViewId="0">
      <selection activeCell="G14" sqref="G14"/>
    </sheetView>
  </sheetViews>
  <sheetFormatPr defaultRowHeight="15" x14ac:dyDescent="0.25"/>
  <cols>
    <col min="1" max="1" width="134.28515625" style="1" customWidth="1"/>
    <col min="2" max="2" width="2.85546875" style="1" customWidth="1"/>
    <col min="3" max="3" width="32.140625" style="1" customWidth="1"/>
    <col min="4" max="4" width="2.5703125" style="1" customWidth="1"/>
    <col min="5" max="5" width="70" style="1" customWidth="1"/>
    <col min="6" max="16384" width="9.140625" style="1"/>
  </cols>
  <sheetData>
    <row r="1" spans="1:11" ht="41.25" customHeight="1" x14ac:dyDescent="0.25">
      <c r="A1" s="20" t="s">
        <v>283</v>
      </c>
      <c r="C1" s="112" t="s">
        <v>44</v>
      </c>
    </row>
    <row r="3" spans="1:11" ht="30.75" x14ac:dyDescent="0.25">
      <c r="A3" s="95" t="s">
        <v>284</v>
      </c>
    </row>
    <row r="4" spans="1:11" x14ac:dyDescent="0.25">
      <c r="A4" s="96"/>
    </row>
    <row r="5" spans="1:11" ht="18.75" x14ac:dyDescent="0.25">
      <c r="A5" s="29" t="s">
        <v>46</v>
      </c>
      <c r="B5" s="30"/>
      <c r="C5" s="29" t="s">
        <v>47</v>
      </c>
      <c r="D5" s="6"/>
      <c r="E5" s="136" t="s">
        <v>305</v>
      </c>
      <c r="F5" s="14"/>
      <c r="G5" s="14"/>
      <c r="H5" s="14"/>
      <c r="I5" s="14"/>
    </row>
    <row r="6" spans="1:11" ht="15.75" x14ac:dyDescent="0.25">
      <c r="A6" s="97" t="s">
        <v>285</v>
      </c>
      <c r="B6" s="31"/>
      <c r="C6" s="105"/>
      <c r="D6" s="101"/>
      <c r="E6" s="129"/>
      <c r="F6" s="14"/>
      <c r="G6" s="46">
        <f>_xlfn.XLOOKUP(C6,Ratings!A:A,Ratings!B:B,"")</f>
        <v>0</v>
      </c>
      <c r="H6" s="14"/>
      <c r="I6" s="14"/>
      <c r="J6" s="24"/>
      <c r="K6" s="24"/>
    </row>
    <row r="7" spans="1:11" ht="30" x14ac:dyDescent="0.25">
      <c r="A7" s="21" t="s">
        <v>86</v>
      </c>
      <c r="B7" s="31"/>
      <c r="C7" s="105"/>
      <c r="D7" s="101"/>
      <c r="E7" s="129"/>
      <c r="F7" s="14"/>
      <c r="G7" s="46">
        <f>_xlfn.XLOOKUP(C7,Ratings!A:A,Ratings!B:B,"")</f>
        <v>0</v>
      </c>
      <c r="H7" s="14"/>
      <c r="I7" s="14"/>
      <c r="J7" s="24"/>
      <c r="K7" s="24"/>
    </row>
    <row r="8" spans="1:11" ht="15.75" x14ac:dyDescent="0.25">
      <c r="A8" s="21" t="s">
        <v>87</v>
      </c>
      <c r="B8" s="31"/>
      <c r="C8" s="105"/>
      <c r="D8" s="101"/>
      <c r="E8" s="129"/>
      <c r="F8" s="14"/>
      <c r="G8" s="46">
        <f>_xlfn.XLOOKUP(C8,Ratings!A:A,Ratings!B:B,"")</f>
        <v>0</v>
      </c>
      <c r="H8" s="14"/>
      <c r="I8" s="14"/>
      <c r="J8" s="24"/>
      <c r="K8" s="24"/>
    </row>
    <row r="9" spans="1:11" ht="15.75" x14ac:dyDescent="0.25">
      <c r="A9" s="21" t="s">
        <v>88</v>
      </c>
      <c r="B9" s="31"/>
      <c r="C9" s="105"/>
      <c r="D9" s="101"/>
      <c r="E9" s="129"/>
      <c r="F9" s="14"/>
      <c r="G9" s="46">
        <f>_xlfn.XLOOKUP(C9,Ratings!A:A,Ratings!B:B,"")</f>
        <v>0</v>
      </c>
      <c r="H9" s="14"/>
      <c r="I9" s="14"/>
      <c r="J9" s="24"/>
      <c r="K9" s="24"/>
    </row>
    <row r="10" spans="1:11" ht="15.75" x14ac:dyDescent="0.25">
      <c r="A10" s="35" t="s">
        <v>89</v>
      </c>
      <c r="B10" s="31"/>
      <c r="C10" s="105"/>
      <c r="D10" s="101"/>
      <c r="E10" s="129"/>
      <c r="F10" s="14"/>
      <c r="G10" s="46">
        <f>_xlfn.XLOOKUP(C10,Ratings!A:A,Ratings!B:B,"")</f>
        <v>0</v>
      </c>
      <c r="H10" s="14"/>
      <c r="I10" s="14"/>
      <c r="J10" s="24"/>
      <c r="K10" s="24"/>
    </row>
    <row r="11" spans="1:11" ht="15.75" x14ac:dyDescent="0.25">
      <c r="A11" s="98" t="s">
        <v>286</v>
      </c>
      <c r="B11" s="31"/>
      <c r="C11" s="105"/>
      <c r="D11" s="101"/>
      <c r="E11" s="129"/>
      <c r="F11" s="14"/>
      <c r="G11" s="46">
        <f>_xlfn.XLOOKUP(C11,Ratings!A:A,Ratings!B:B,"")</f>
        <v>0</v>
      </c>
      <c r="H11" s="14"/>
      <c r="I11" s="14"/>
      <c r="J11" s="24"/>
      <c r="K11" s="24"/>
    </row>
    <row r="12" spans="1:11" ht="15.75" x14ac:dyDescent="0.25">
      <c r="A12" s="99" t="s">
        <v>287</v>
      </c>
      <c r="B12" s="31"/>
      <c r="C12" s="105"/>
      <c r="D12" s="101"/>
      <c r="E12" s="129"/>
      <c r="F12" s="14"/>
      <c r="G12" s="46">
        <f>_xlfn.XLOOKUP(C12,Ratings!A:A,Ratings!B:B,"")</f>
        <v>0</v>
      </c>
      <c r="H12" s="14"/>
      <c r="I12" s="14"/>
      <c r="J12" s="24"/>
      <c r="K12" s="24"/>
    </row>
    <row r="13" spans="1:11" ht="30" x14ac:dyDescent="0.25">
      <c r="A13" s="35" t="s">
        <v>90</v>
      </c>
      <c r="B13" s="31"/>
      <c r="C13" s="105"/>
      <c r="D13" s="102"/>
      <c r="E13" s="130"/>
      <c r="F13" s="14"/>
      <c r="G13" s="46">
        <f>_xlfn.XLOOKUP(C13,Ratings!A:A,Ratings!B:B,"")</f>
        <v>0</v>
      </c>
      <c r="H13" s="14"/>
      <c r="I13" s="14"/>
      <c r="J13" s="24"/>
      <c r="K13" s="24"/>
    </row>
    <row r="14" spans="1:11" ht="30" x14ac:dyDescent="0.25">
      <c r="A14" s="100" t="s">
        <v>288</v>
      </c>
      <c r="B14" s="31"/>
      <c r="C14" s="105"/>
      <c r="D14" s="101"/>
      <c r="E14" s="129"/>
      <c r="F14" s="14"/>
      <c r="G14" s="46">
        <f>_xlfn.XLOOKUP(C14,Ratings!A:A,Ratings!B:B,"")</f>
        <v>0</v>
      </c>
      <c r="H14" s="14"/>
      <c r="I14" s="14"/>
      <c r="J14" s="24"/>
      <c r="K14" s="24"/>
    </row>
    <row r="15" spans="1:11" ht="15.75" x14ac:dyDescent="0.25">
      <c r="A15" s="21" t="s">
        <v>91</v>
      </c>
      <c r="B15" s="31"/>
      <c r="C15" s="105"/>
      <c r="D15" s="101"/>
      <c r="E15" s="129"/>
      <c r="F15" s="14"/>
      <c r="G15" s="46">
        <f>_xlfn.XLOOKUP(C15,Ratings!A:A,Ratings!B:B,"")</f>
        <v>0</v>
      </c>
      <c r="H15" s="14"/>
      <c r="I15" s="14"/>
      <c r="J15" s="24"/>
      <c r="K15" s="24"/>
    </row>
    <row r="16" spans="1:11" ht="15.75" x14ac:dyDescent="0.25">
      <c r="A16" s="62" t="s">
        <v>92</v>
      </c>
      <c r="B16" s="31"/>
      <c r="C16" s="105"/>
      <c r="D16" s="101"/>
      <c r="E16" s="129"/>
      <c r="F16" s="14"/>
      <c r="G16" s="46">
        <f>_xlfn.XLOOKUP(C16,Ratings!A:A,Ratings!B:B,"")</f>
        <v>0</v>
      </c>
      <c r="H16" s="14"/>
      <c r="I16" s="14"/>
      <c r="J16" s="24"/>
      <c r="K16" s="24"/>
    </row>
    <row r="17" spans="1:11" ht="15.75" x14ac:dyDescent="0.25">
      <c r="A17" s="100" t="s">
        <v>289</v>
      </c>
      <c r="B17" s="31"/>
      <c r="C17" s="105"/>
      <c r="D17" s="101"/>
      <c r="E17" s="129"/>
      <c r="F17" s="14"/>
      <c r="G17" s="46">
        <f>_xlfn.XLOOKUP(C17,Ratings!A:A,Ratings!B:B,"")</f>
        <v>0</v>
      </c>
      <c r="H17" s="14"/>
      <c r="I17" s="14"/>
      <c r="J17" s="24"/>
      <c r="K17" s="24"/>
    </row>
    <row r="18" spans="1:11" ht="15.75" x14ac:dyDescent="0.25">
      <c r="A18" s="21" t="s">
        <v>93</v>
      </c>
      <c r="B18" s="31"/>
      <c r="C18" s="77"/>
      <c r="D18" s="101"/>
      <c r="E18" s="82"/>
      <c r="F18" s="14"/>
      <c r="G18" s="46"/>
      <c r="H18" s="14"/>
      <c r="I18" s="14"/>
      <c r="J18" s="24"/>
      <c r="K18" s="24"/>
    </row>
    <row r="19" spans="1:11" ht="15.75" x14ac:dyDescent="0.25">
      <c r="A19" s="22" t="s">
        <v>94</v>
      </c>
      <c r="B19" s="31"/>
      <c r="C19" s="105"/>
      <c r="D19" s="101"/>
      <c r="E19" s="129"/>
      <c r="F19" s="14"/>
      <c r="G19" s="46">
        <f>_xlfn.XLOOKUP(C19,Ratings!A:A,Ratings!B:B,"")</f>
        <v>0</v>
      </c>
      <c r="H19" s="14"/>
      <c r="I19" s="14"/>
      <c r="J19" s="24"/>
      <c r="K19" s="24"/>
    </row>
    <row r="20" spans="1:11" ht="15.75" x14ac:dyDescent="0.25">
      <c r="A20" s="22" t="s">
        <v>95</v>
      </c>
      <c r="B20" s="31"/>
      <c r="C20" s="105"/>
      <c r="D20" s="101"/>
      <c r="E20" s="129"/>
      <c r="F20" s="14"/>
      <c r="G20" s="46">
        <f>_xlfn.XLOOKUP(C20,Ratings!A:A,Ratings!B:B,"")</f>
        <v>0</v>
      </c>
      <c r="H20" s="14"/>
      <c r="I20" s="14"/>
      <c r="J20" s="24"/>
      <c r="K20" s="24"/>
    </row>
    <row r="21" spans="1:11" ht="15.75" x14ac:dyDescent="0.25">
      <c r="A21" s="22" t="s">
        <v>96</v>
      </c>
      <c r="B21" s="31"/>
      <c r="C21" s="105"/>
      <c r="D21" s="101"/>
      <c r="E21" s="129"/>
      <c r="F21" s="14"/>
      <c r="G21" s="46">
        <f>_xlfn.XLOOKUP(C21,Ratings!A:A,Ratings!B:B,"")</f>
        <v>0</v>
      </c>
      <c r="H21" s="14"/>
      <c r="I21" s="14"/>
      <c r="J21" s="24"/>
      <c r="K21" s="24"/>
    </row>
    <row r="22" spans="1:11" ht="15.75" x14ac:dyDescent="0.25">
      <c r="A22" s="22" t="s">
        <v>97</v>
      </c>
      <c r="B22" s="31"/>
      <c r="C22" s="105"/>
      <c r="D22" s="101"/>
      <c r="E22" s="129"/>
      <c r="F22" s="14"/>
      <c r="G22" s="46">
        <f>_xlfn.XLOOKUP(C22,Ratings!A:A,Ratings!B:B,"")</f>
        <v>0</v>
      </c>
      <c r="H22" s="14"/>
      <c r="I22" s="14"/>
      <c r="J22" s="24"/>
      <c r="K22" s="24"/>
    </row>
    <row r="23" spans="1:11" ht="15.75" x14ac:dyDescent="0.25">
      <c r="A23" s="22" t="s">
        <v>98</v>
      </c>
      <c r="B23" s="31"/>
      <c r="C23" s="105"/>
      <c r="D23" s="101"/>
      <c r="E23" s="129"/>
      <c r="F23" s="14"/>
      <c r="G23" s="46">
        <f>_xlfn.XLOOKUP(C23,Ratings!A:A,Ratings!B:B,"")</f>
        <v>0</v>
      </c>
      <c r="H23" s="14"/>
      <c r="I23" s="14"/>
      <c r="J23" s="24"/>
      <c r="K23" s="24"/>
    </row>
    <row r="24" spans="1:11" ht="30" x14ac:dyDescent="0.25">
      <c r="A24" s="21" t="s">
        <v>99</v>
      </c>
      <c r="B24" s="31"/>
      <c r="C24" s="105"/>
      <c r="D24" s="101"/>
      <c r="E24" s="129"/>
      <c r="F24" s="14"/>
      <c r="G24" s="46">
        <f>_xlfn.XLOOKUP(C24,Ratings!A:A,Ratings!B:B,"")</f>
        <v>0</v>
      </c>
      <c r="H24" s="14"/>
      <c r="I24" s="14"/>
      <c r="J24" s="24"/>
      <c r="K24" s="24"/>
    </row>
    <row r="25" spans="1:11" x14ac:dyDescent="0.25">
      <c r="B25" s="16"/>
      <c r="F25" s="14"/>
      <c r="G25" s="14"/>
      <c r="H25" s="14"/>
      <c r="I25" s="14"/>
      <c r="J25" s="24"/>
      <c r="K25" s="24"/>
    </row>
    <row r="26" spans="1:11" x14ac:dyDescent="0.25">
      <c r="B26" s="17"/>
      <c r="F26" s="14"/>
      <c r="G26" s="14">
        <f>SUM(G6:G24)</f>
        <v>0</v>
      </c>
      <c r="H26" s="14">
        <f>AVERAGE(G6:G24)</f>
        <v>0</v>
      </c>
      <c r="I26" s="14"/>
      <c r="J26" s="24"/>
      <c r="K26" s="24"/>
    </row>
    <row r="27" spans="1:11" x14ac:dyDescent="0.25">
      <c r="B27" s="17"/>
      <c r="E27" s="14"/>
      <c r="F27" s="14"/>
      <c r="G27" s="14"/>
      <c r="H27" s="14"/>
      <c r="I27" s="14"/>
      <c r="J27" s="24"/>
      <c r="K27" s="24"/>
    </row>
    <row r="28" spans="1:11" x14ac:dyDescent="0.25">
      <c r="B28" s="18"/>
      <c r="F28" s="14"/>
      <c r="G28" s="14"/>
      <c r="H28" s="14"/>
      <c r="I28" s="14"/>
      <c r="J28" s="24"/>
      <c r="K28" s="24"/>
    </row>
    <row r="29" spans="1:11" x14ac:dyDescent="0.25">
      <c r="B29" s="18"/>
      <c r="G29" s="24"/>
      <c r="H29" s="24"/>
      <c r="I29" s="24"/>
      <c r="J29" s="24"/>
      <c r="K29" s="24"/>
    </row>
    <row r="30" spans="1:11" x14ac:dyDescent="0.25">
      <c r="B30" s="18"/>
    </row>
    <row r="31" spans="1:11" x14ac:dyDescent="0.25">
      <c r="B31" s="18"/>
    </row>
    <row r="32" spans="1:11" x14ac:dyDescent="0.25">
      <c r="B32" s="19"/>
    </row>
    <row r="33" spans="2:2" x14ac:dyDescent="0.25">
      <c r="B33" s="17"/>
    </row>
    <row r="34" spans="2:2" x14ac:dyDescent="0.25">
      <c r="B34" s="17"/>
    </row>
    <row r="35" spans="2:2" x14ac:dyDescent="0.25">
      <c r="B35" s="17"/>
    </row>
    <row r="36" spans="2:2" x14ac:dyDescent="0.25">
      <c r="B36" s="17"/>
    </row>
    <row r="37" spans="2:2" x14ac:dyDescent="0.25">
      <c r="B37" s="17"/>
    </row>
  </sheetData>
  <sheetProtection algorithmName="SHA-512" hashValue="1+TXlF0pbPYt8uzmp+Rc8rVXZNeLotNbIdcHVcf+7q6bLornsy7s7J1IVvDCet/UUvq2bh8DU6hdfjh2AC+Y9Q==" saltValue="cSuBzU4JvOVoWd/77lZymw==" spinCount="100000" sheet="1" objects="1" scenarios="1"/>
  <hyperlinks>
    <hyperlink ref="C1" location="'Overview dashboard'!A1" display="Back to overview" xr:uid="{B7632A35-A8FF-4509-A695-DBD6871B129B}"/>
    <hyperlink ref="A12" r:id="rId1" display="Coverage of National Curriculum requirements " xr:uid="{C04B07B4-88B7-42B4-802D-6B0364456F7C}"/>
    <hyperlink ref="E5" location="'Notes overview'!A1" display="Notes (click here to jump to notes overview tab)" xr:uid="{2C9011A3-E5C9-4068-9422-51AF11D45598}"/>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6686610-F393-4006-BBD4-3D31C7673CF2}">
          <x14:formula1>
            <xm:f>Ratings!$A$1:$A$4</xm:f>
          </x14:formula1>
          <xm:sqref>C6:C17 C19:C24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E703C-C082-4D63-9C9C-E5E0E736FF12}">
  <sheetPr>
    <tabColor theme="8" tint="0.79998168889431442"/>
  </sheetPr>
  <dimension ref="A1:J37"/>
  <sheetViews>
    <sheetView zoomScale="90" zoomScaleNormal="90" workbookViewId="0">
      <selection activeCell="I22" sqref="I22"/>
    </sheetView>
  </sheetViews>
  <sheetFormatPr defaultRowHeight="15" x14ac:dyDescent="0.25"/>
  <cols>
    <col min="1" max="1" width="134.28515625" style="1" customWidth="1"/>
    <col min="2" max="2" width="2.85546875" style="1" customWidth="1"/>
    <col min="3" max="3" width="32.140625" style="1" customWidth="1"/>
    <col min="4" max="4" width="2.5703125" style="1" customWidth="1"/>
    <col min="5" max="5" width="70" style="1" customWidth="1"/>
    <col min="6" max="16384" width="9.140625" style="1"/>
  </cols>
  <sheetData>
    <row r="1" spans="1:10" ht="41.25" customHeight="1" x14ac:dyDescent="0.25">
      <c r="A1" s="20" t="s">
        <v>33</v>
      </c>
      <c r="C1" s="112" t="s">
        <v>44</v>
      </c>
    </row>
    <row r="3" spans="1:10" ht="15.75" x14ac:dyDescent="0.25">
      <c r="A3" s="62" t="s">
        <v>100</v>
      </c>
    </row>
    <row r="5" spans="1:10" ht="18.75" x14ac:dyDescent="0.25">
      <c r="A5" s="29" t="s">
        <v>46</v>
      </c>
      <c r="B5" s="30"/>
      <c r="C5" s="29" t="s">
        <v>47</v>
      </c>
      <c r="D5" s="6"/>
      <c r="E5" s="136" t="s">
        <v>305</v>
      </c>
    </row>
    <row r="6" spans="1:10" ht="15.75" x14ac:dyDescent="0.25">
      <c r="A6" s="103" t="s">
        <v>101</v>
      </c>
      <c r="B6" s="107"/>
      <c r="C6" s="105"/>
      <c r="D6" s="6"/>
      <c r="E6" s="129"/>
      <c r="F6" s="24"/>
      <c r="G6" s="46">
        <f>_xlfn.XLOOKUP(C6,Ratings!A:A,Ratings!B:B,"")</f>
        <v>0</v>
      </c>
      <c r="H6" s="14"/>
      <c r="I6" s="14"/>
      <c r="J6" s="24"/>
    </row>
    <row r="7" spans="1:10" ht="15.75" x14ac:dyDescent="0.25">
      <c r="A7" s="103" t="s">
        <v>102</v>
      </c>
      <c r="B7" s="107"/>
      <c r="C7" s="105"/>
      <c r="D7" s="6"/>
      <c r="E7" s="129"/>
      <c r="F7" s="24"/>
      <c r="G7" s="46">
        <f>_xlfn.XLOOKUP(C7,Ratings!A:A,Ratings!B:B,"")</f>
        <v>0</v>
      </c>
      <c r="H7" s="14"/>
      <c r="I7" s="14"/>
      <c r="J7" s="24"/>
    </row>
    <row r="8" spans="1:10" ht="15.75" x14ac:dyDescent="0.25">
      <c r="A8" s="103" t="s">
        <v>94</v>
      </c>
      <c r="B8" s="107"/>
      <c r="C8" s="105"/>
      <c r="D8" s="6"/>
      <c r="E8" s="129"/>
      <c r="F8" s="24"/>
      <c r="G8" s="46">
        <f>_xlfn.XLOOKUP(C8,Ratings!A:A,Ratings!B:B,"")</f>
        <v>0</v>
      </c>
      <c r="H8" s="14"/>
      <c r="I8" s="14"/>
      <c r="J8" s="24"/>
    </row>
    <row r="9" spans="1:10" ht="15.75" x14ac:dyDescent="0.25">
      <c r="A9" s="21" t="s">
        <v>103</v>
      </c>
      <c r="B9" s="107"/>
      <c r="C9" s="105"/>
      <c r="D9" s="6"/>
      <c r="E9" s="129"/>
      <c r="F9" s="24"/>
      <c r="G9" s="46">
        <f>_xlfn.XLOOKUP(C9,Ratings!A:A,Ratings!B:B,"")</f>
        <v>0</v>
      </c>
      <c r="H9" s="14"/>
      <c r="I9" s="14"/>
      <c r="J9" s="24"/>
    </row>
    <row r="10" spans="1:10" ht="15.75" x14ac:dyDescent="0.25">
      <c r="A10" s="109" t="s">
        <v>290</v>
      </c>
      <c r="B10" s="107"/>
      <c r="C10" s="105"/>
      <c r="D10" s="6"/>
      <c r="E10" s="129"/>
      <c r="F10" s="24"/>
      <c r="G10" s="46">
        <f>_xlfn.XLOOKUP(C10,Ratings!A:A,Ratings!B:B,"")</f>
        <v>0</v>
      </c>
      <c r="H10" s="14"/>
      <c r="I10" s="14"/>
      <c r="J10" s="24"/>
    </row>
    <row r="11" spans="1:10" ht="15.75" x14ac:dyDescent="0.25">
      <c r="A11" s="109" t="s">
        <v>104</v>
      </c>
      <c r="B11" s="107"/>
      <c r="C11" s="105"/>
      <c r="D11" s="6"/>
      <c r="E11" s="129"/>
      <c r="F11" s="24"/>
      <c r="G11" s="46">
        <f>_xlfn.XLOOKUP(C11,Ratings!A:A,Ratings!B:B,"")</f>
        <v>0</v>
      </c>
      <c r="H11" s="14"/>
      <c r="I11" s="14"/>
      <c r="J11" s="24"/>
    </row>
    <row r="12" spans="1:10" ht="15.75" x14ac:dyDescent="0.25">
      <c r="A12" s="21" t="s">
        <v>105</v>
      </c>
      <c r="B12" s="107"/>
      <c r="C12" s="105"/>
      <c r="D12" s="6"/>
      <c r="E12" s="129"/>
      <c r="F12" s="24"/>
      <c r="G12" s="46">
        <f>_xlfn.XLOOKUP(C12,Ratings!A:A,Ratings!B:B,"")</f>
        <v>0</v>
      </c>
      <c r="H12" s="14"/>
      <c r="I12" s="14"/>
      <c r="J12" s="24"/>
    </row>
    <row r="13" spans="1:10" ht="15.75" x14ac:dyDescent="0.25">
      <c r="A13" s="21" t="s">
        <v>106</v>
      </c>
      <c r="B13" s="107"/>
      <c r="C13" s="105"/>
      <c r="D13" s="6"/>
      <c r="E13" s="129"/>
      <c r="F13" s="24"/>
      <c r="G13" s="46">
        <f>_xlfn.XLOOKUP(C13,Ratings!A:A,Ratings!B:B,"")</f>
        <v>0</v>
      </c>
      <c r="H13" s="14"/>
      <c r="I13" s="14"/>
      <c r="J13" s="24"/>
    </row>
    <row r="14" spans="1:10" ht="15.75" x14ac:dyDescent="0.25">
      <c r="A14" s="35" t="s">
        <v>107</v>
      </c>
      <c r="B14" s="107"/>
      <c r="C14" s="105"/>
      <c r="D14" s="6"/>
      <c r="E14" s="129"/>
      <c r="F14" s="24"/>
      <c r="G14" s="46">
        <f>_xlfn.XLOOKUP(C14,Ratings!A:A,Ratings!B:B,"")</f>
        <v>0</v>
      </c>
      <c r="H14" s="14"/>
      <c r="I14" s="14"/>
      <c r="J14" s="24"/>
    </row>
    <row r="15" spans="1:10" ht="15.75" x14ac:dyDescent="0.25">
      <c r="A15" s="21" t="s">
        <v>108</v>
      </c>
      <c r="B15" s="107"/>
      <c r="C15" s="77"/>
      <c r="D15" s="6"/>
      <c r="E15" s="78"/>
      <c r="F15" s="24"/>
      <c r="G15" s="46"/>
      <c r="H15" s="14"/>
      <c r="I15" s="14"/>
      <c r="J15" s="24"/>
    </row>
    <row r="16" spans="1:10" ht="15.75" x14ac:dyDescent="0.25">
      <c r="A16" s="22" t="s">
        <v>109</v>
      </c>
      <c r="B16" s="107"/>
      <c r="C16" s="105"/>
      <c r="D16" s="6"/>
      <c r="E16" s="129"/>
      <c r="F16" s="24"/>
      <c r="G16" s="46">
        <f>_xlfn.XLOOKUP(C16,Ratings!A:A,Ratings!B:B,"")</f>
        <v>0</v>
      </c>
      <c r="H16" s="14"/>
      <c r="I16" s="14"/>
      <c r="J16" s="24"/>
    </row>
    <row r="17" spans="1:10" ht="15.75" x14ac:dyDescent="0.25">
      <c r="A17" s="22" t="s">
        <v>110</v>
      </c>
      <c r="B17" s="107"/>
      <c r="C17" s="105"/>
      <c r="D17" s="6"/>
      <c r="E17" s="129"/>
      <c r="F17" s="24"/>
      <c r="G17" s="46">
        <f>_xlfn.XLOOKUP(C17,Ratings!A:A,Ratings!B:B,"")</f>
        <v>0</v>
      </c>
      <c r="H17" s="14"/>
      <c r="I17" s="14"/>
      <c r="J17" s="24"/>
    </row>
    <row r="18" spans="1:10" ht="15.75" x14ac:dyDescent="0.25">
      <c r="A18" s="21" t="s">
        <v>111</v>
      </c>
      <c r="B18" s="107"/>
      <c r="C18" s="105"/>
      <c r="D18" s="6"/>
      <c r="E18" s="129"/>
      <c r="F18" s="24"/>
      <c r="G18" s="46">
        <f>_xlfn.XLOOKUP(C18,Ratings!A:A,Ratings!B:B,"")</f>
        <v>0</v>
      </c>
      <c r="H18" s="14"/>
      <c r="I18" s="14"/>
      <c r="J18" s="24"/>
    </row>
    <row r="19" spans="1:10" ht="15.75" x14ac:dyDescent="0.25">
      <c r="A19" s="21" t="s">
        <v>112</v>
      </c>
      <c r="B19" s="107"/>
      <c r="C19" s="105"/>
      <c r="D19" s="6"/>
      <c r="E19" s="129"/>
      <c r="F19" s="24"/>
      <c r="G19" s="46">
        <f>_xlfn.XLOOKUP(C19,Ratings!A:A,Ratings!B:B,"")</f>
        <v>0</v>
      </c>
      <c r="H19" s="14"/>
      <c r="I19" s="14"/>
      <c r="J19" s="24"/>
    </row>
    <row r="20" spans="1:10" ht="15.75" x14ac:dyDescent="0.25">
      <c r="A20" s="21" t="s">
        <v>113</v>
      </c>
      <c r="B20" s="107"/>
      <c r="C20" s="105"/>
      <c r="D20" s="6"/>
      <c r="E20" s="129"/>
      <c r="F20" s="24"/>
      <c r="G20" s="46">
        <f>_xlfn.XLOOKUP(C20,Ratings!A:A,Ratings!B:B,"")</f>
        <v>0</v>
      </c>
      <c r="H20" s="14"/>
      <c r="I20" s="14"/>
      <c r="J20" s="24"/>
    </row>
    <row r="21" spans="1:10" ht="15.75" x14ac:dyDescent="0.25">
      <c r="A21" s="21" t="s">
        <v>114</v>
      </c>
      <c r="B21" s="107"/>
      <c r="C21" s="77"/>
      <c r="D21" s="6"/>
      <c r="E21" s="78"/>
      <c r="F21" s="24"/>
      <c r="G21" s="46"/>
      <c r="H21" s="14"/>
      <c r="I21" s="14"/>
      <c r="J21" s="24"/>
    </row>
    <row r="22" spans="1:10" ht="15.75" x14ac:dyDescent="0.25">
      <c r="A22" s="22" t="s">
        <v>115</v>
      </c>
      <c r="B22" s="107"/>
      <c r="C22" s="105"/>
      <c r="D22" s="6"/>
      <c r="E22" s="129"/>
      <c r="F22" s="24"/>
      <c r="G22" s="46">
        <f>_xlfn.XLOOKUP(C22,Ratings!A:A,Ratings!B:B,"")</f>
        <v>0</v>
      </c>
      <c r="H22" s="14"/>
      <c r="I22" s="14"/>
      <c r="J22" s="24"/>
    </row>
    <row r="23" spans="1:10" ht="15.75" x14ac:dyDescent="0.25">
      <c r="A23" s="22" t="s">
        <v>116</v>
      </c>
      <c r="B23" s="107"/>
      <c r="C23" s="105"/>
      <c r="D23" s="6"/>
      <c r="E23" s="129"/>
      <c r="F23" s="24"/>
      <c r="G23" s="46">
        <f>_xlfn.XLOOKUP(C23,Ratings!A:A,Ratings!B:B,"")</f>
        <v>0</v>
      </c>
      <c r="H23" s="14"/>
      <c r="I23" s="14"/>
      <c r="J23" s="24"/>
    </row>
    <row r="24" spans="1:10" ht="15.75" x14ac:dyDescent="0.25">
      <c r="A24" s="110" t="s">
        <v>117</v>
      </c>
      <c r="B24" s="39"/>
      <c r="C24" s="105"/>
      <c r="D24" s="6"/>
      <c r="E24" s="129"/>
      <c r="F24" s="24"/>
      <c r="G24" s="46">
        <f>_xlfn.XLOOKUP(C24,Ratings!A:A,Ratings!B:B,"")</f>
        <v>0</v>
      </c>
      <c r="H24" s="14"/>
      <c r="I24" s="14"/>
      <c r="J24" s="24"/>
    </row>
    <row r="25" spans="1:10" ht="15.75" x14ac:dyDescent="0.25">
      <c r="A25" s="108" t="s">
        <v>118</v>
      </c>
      <c r="B25" s="39"/>
      <c r="C25" s="105"/>
      <c r="D25" s="6"/>
      <c r="E25" s="129"/>
      <c r="F25" s="24"/>
      <c r="G25" s="46">
        <f>_xlfn.XLOOKUP(C25,Ratings!A:A,Ratings!B:B,"")</f>
        <v>0</v>
      </c>
      <c r="H25" s="14"/>
      <c r="I25" s="14"/>
      <c r="J25" s="24"/>
    </row>
    <row r="26" spans="1:10" x14ac:dyDescent="0.25">
      <c r="B26" s="17"/>
      <c r="F26" s="24"/>
      <c r="G26" s="14">
        <f>SUM(G6:G25)</f>
        <v>0</v>
      </c>
      <c r="H26" s="14">
        <f>AVERAGE(G6:G25)</f>
        <v>0</v>
      </c>
      <c r="I26" s="14"/>
      <c r="J26" s="24"/>
    </row>
    <row r="27" spans="1:10" x14ac:dyDescent="0.25">
      <c r="B27" s="17"/>
      <c r="E27" s="14"/>
      <c r="F27" s="24"/>
      <c r="G27" s="14"/>
      <c r="H27" s="14"/>
      <c r="I27" s="14"/>
      <c r="J27" s="24"/>
    </row>
    <row r="28" spans="1:10" x14ac:dyDescent="0.25">
      <c r="B28" s="18"/>
      <c r="F28" s="24"/>
      <c r="G28" s="14"/>
      <c r="H28" s="14"/>
      <c r="I28" s="14"/>
      <c r="J28" s="24"/>
    </row>
    <row r="29" spans="1:10" x14ac:dyDescent="0.25">
      <c r="B29" s="18"/>
      <c r="F29" s="24"/>
      <c r="G29" s="24"/>
      <c r="H29" s="24"/>
      <c r="I29" s="24"/>
      <c r="J29" s="24"/>
    </row>
    <row r="30" spans="1:10" x14ac:dyDescent="0.25">
      <c r="B30" s="18"/>
      <c r="F30" s="24"/>
      <c r="G30" s="24"/>
      <c r="H30" s="24"/>
      <c r="I30" s="24"/>
      <c r="J30" s="24"/>
    </row>
    <row r="31" spans="1:10" x14ac:dyDescent="0.25">
      <c r="B31" s="18"/>
    </row>
    <row r="32" spans="1:10" x14ac:dyDescent="0.25">
      <c r="B32" s="19"/>
    </row>
    <row r="33" spans="2:2" x14ac:dyDescent="0.25">
      <c r="B33" s="17"/>
    </row>
    <row r="34" spans="2:2" x14ac:dyDescent="0.25">
      <c r="B34" s="17"/>
    </row>
    <row r="35" spans="2:2" x14ac:dyDescent="0.25">
      <c r="B35" s="17"/>
    </row>
    <row r="36" spans="2:2" x14ac:dyDescent="0.25">
      <c r="B36" s="17"/>
    </row>
    <row r="37" spans="2:2" x14ac:dyDescent="0.25">
      <c r="B37" s="17"/>
    </row>
  </sheetData>
  <sheetProtection algorithmName="SHA-512" hashValue="/GxiXz4Qp8y2JyE5F+/9DrHtIPL/uVIU3pRUdXfCDqLeGR+7ZSDr0MvxCu1JJeEPY9RljJ59dZpn7iL26zQLVg==" saltValue="XqBuXMUOC9iTc2QOUNBFQw==" spinCount="100000" sheet="1" objects="1" scenarios="1"/>
  <hyperlinks>
    <hyperlink ref="C1" location="'Overview dashboard'!A1" display="Back to overview" xr:uid="{1EA076ED-E1D0-45E4-ABAD-9FF3CABEF7AB}"/>
    <hyperlink ref="E5" location="'Notes overview'!A1" display="Notes (click here to jump to notes overview tab)" xr:uid="{4F824161-D3C2-4D13-B21A-41E264C0F177}"/>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9783DB6-1B30-462A-B982-DC5AB32CEB21}">
          <x14:formula1>
            <xm:f>Ratings!$A$1:$A$4</xm:f>
          </x14:formula1>
          <xm:sqref>C6:C14 C16:C20 C22:C25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FCCC-18FA-46EE-9F42-21E50854BD52}">
  <sheetPr>
    <tabColor theme="7" tint="0.79998168889431442"/>
  </sheetPr>
  <dimension ref="A1:K31"/>
  <sheetViews>
    <sheetView topLeftCell="A5" zoomScale="90" zoomScaleNormal="90" workbookViewId="0">
      <selection activeCell="H6" sqref="H6"/>
    </sheetView>
  </sheetViews>
  <sheetFormatPr defaultRowHeight="15" x14ac:dyDescent="0.25"/>
  <cols>
    <col min="1" max="1" width="134.28515625" style="1" customWidth="1"/>
    <col min="2" max="2" width="2.85546875" style="1" customWidth="1"/>
    <col min="3" max="3" width="35.5703125" style="1" customWidth="1"/>
    <col min="4" max="4" width="2.5703125" style="1" customWidth="1"/>
    <col min="5" max="5" width="70" style="1" customWidth="1"/>
    <col min="6" max="16384" width="9.140625" style="1"/>
  </cols>
  <sheetData>
    <row r="1" spans="1:11" ht="41.25" customHeight="1" x14ac:dyDescent="0.25">
      <c r="A1" s="20" t="s">
        <v>34</v>
      </c>
      <c r="C1" s="112" t="s">
        <v>44</v>
      </c>
    </row>
    <row r="2" spans="1:11" ht="15.75" x14ac:dyDescent="0.25">
      <c r="A2" s="25" t="s">
        <v>119</v>
      </c>
    </row>
    <row r="3" spans="1:11" ht="15.75" thickBot="1" x14ac:dyDescent="0.3"/>
    <row r="4" spans="1:11" x14ac:dyDescent="0.25">
      <c r="A4" s="37" t="s">
        <v>120</v>
      </c>
    </row>
    <row r="5" spans="1:11" ht="225.75" thickBot="1" x14ac:dyDescent="0.3">
      <c r="A5" s="111" t="s">
        <v>121</v>
      </c>
    </row>
    <row r="7" spans="1:11" ht="18.75" x14ac:dyDescent="0.25">
      <c r="A7" s="29" t="s">
        <v>46</v>
      </c>
      <c r="B7" s="30"/>
      <c r="C7" s="29" t="s">
        <v>47</v>
      </c>
      <c r="D7" s="6"/>
      <c r="E7" s="136" t="s">
        <v>305</v>
      </c>
      <c r="G7" s="14"/>
      <c r="H7" s="14"/>
      <c r="I7" s="14"/>
      <c r="J7" s="24"/>
      <c r="K7" s="24"/>
    </row>
    <row r="8" spans="1:11" ht="15.75" x14ac:dyDescent="0.25">
      <c r="A8" s="21" t="s">
        <v>122</v>
      </c>
      <c r="B8" s="31"/>
      <c r="C8" s="105"/>
      <c r="D8" s="6"/>
      <c r="E8" s="129"/>
      <c r="G8" s="46">
        <f>_xlfn.XLOOKUP(C8,Ratings!A:A,Ratings!B:B,"")</f>
        <v>0</v>
      </c>
      <c r="H8" s="14"/>
      <c r="I8" s="14"/>
      <c r="J8" s="24"/>
      <c r="K8" s="24"/>
    </row>
    <row r="9" spans="1:11" ht="15.75" x14ac:dyDescent="0.25">
      <c r="A9" s="21" t="s">
        <v>123</v>
      </c>
      <c r="B9" s="31"/>
      <c r="C9" s="105"/>
      <c r="D9" s="6"/>
      <c r="E9" s="129"/>
      <c r="G9" s="46">
        <f>_xlfn.XLOOKUP(C9,Ratings!A:A,Ratings!B:B,"")</f>
        <v>0</v>
      </c>
      <c r="H9" s="14"/>
      <c r="I9" s="14"/>
      <c r="J9" s="24"/>
      <c r="K9" s="24"/>
    </row>
    <row r="10" spans="1:11" ht="15.75" x14ac:dyDescent="0.25">
      <c r="A10" s="21" t="s">
        <v>124</v>
      </c>
      <c r="B10" s="31"/>
      <c r="C10" s="105"/>
      <c r="D10" s="6"/>
      <c r="E10" s="129"/>
      <c r="G10" s="46">
        <f>_xlfn.XLOOKUP(C10,Ratings!A:A,Ratings!B:B,"")</f>
        <v>0</v>
      </c>
      <c r="H10" s="14"/>
      <c r="I10" s="14"/>
      <c r="J10" s="24"/>
      <c r="K10" s="24"/>
    </row>
    <row r="11" spans="1:11" ht="15.75" x14ac:dyDescent="0.25">
      <c r="A11" s="62" t="s">
        <v>125</v>
      </c>
      <c r="B11" s="31"/>
      <c r="C11" s="105"/>
      <c r="D11" s="6"/>
      <c r="E11" s="129"/>
      <c r="G11" s="46">
        <f>_xlfn.XLOOKUP(C11,Ratings!A:A,Ratings!B:B,"")</f>
        <v>0</v>
      </c>
      <c r="H11" s="14"/>
      <c r="I11" s="14"/>
      <c r="J11" s="24"/>
      <c r="K11" s="24"/>
    </row>
    <row r="12" spans="1:11" ht="16.5" thickBot="1" x14ac:dyDescent="0.3">
      <c r="A12" s="62" t="s">
        <v>126</v>
      </c>
      <c r="B12" s="31"/>
      <c r="C12" s="105"/>
      <c r="D12" s="6"/>
      <c r="E12" s="129"/>
      <c r="G12" s="46">
        <f>_xlfn.XLOOKUP(C12,Ratings!A:A,Ratings!B:B,"")</f>
        <v>0</v>
      </c>
      <c r="H12" s="14"/>
      <c r="I12" s="14"/>
      <c r="J12" s="24"/>
      <c r="K12" s="24"/>
    </row>
    <row r="13" spans="1:11" ht="16.5" thickBot="1" x14ac:dyDescent="0.3">
      <c r="A13" s="63" t="s">
        <v>127</v>
      </c>
      <c r="B13" s="31"/>
      <c r="C13" s="105"/>
      <c r="D13" s="6"/>
      <c r="E13" s="129"/>
      <c r="G13" s="46">
        <f>_xlfn.XLOOKUP(C13,Ratings!A:A,Ratings!B:B,"")</f>
        <v>0</v>
      </c>
      <c r="H13" s="14"/>
      <c r="I13" s="14"/>
      <c r="J13" s="24"/>
      <c r="K13" s="24"/>
    </row>
    <row r="14" spans="1:11" ht="15.75" x14ac:dyDescent="0.25">
      <c r="A14" s="62" t="s">
        <v>128</v>
      </c>
      <c r="B14" s="31"/>
      <c r="C14" s="105"/>
      <c r="D14" s="6"/>
      <c r="E14" s="129"/>
      <c r="G14" s="46">
        <f>_xlfn.XLOOKUP(C14,Ratings!A:A,Ratings!B:B,"")</f>
        <v>0</v>
      </c>
      <c r="H14" s="14"/>
      <c r="I14" s="14"/>
      <c r="J14" s="24"/>
      <c r="K14" s="24"/>
    </row>
    <row r="15" spans="1:11" ht="30" x14ac:dyDescent="0.25">
      <c r="A15" s="35" t="s">
        <v>129</v>
      </c>
      <c r="B15" s="31"/>
      <c r="C15" s="105"/>
      <c r="D15" s="6"/>
      <c r="E15" s="129"/>
      <c r="G15" s="46">
        <f>_xlfn.XLOOKUP(C15,Ratings!A:A,Ratings!B:B,"")</f>
        <v>0</v>
      </c>
      <c r="H15" s="14"/>
      <c r="I15" s="14"/>
      <c r="J15" s="24"/>
      <c r="K15" s="24"/>
    </row>
    <row r="16" spans="1:11" ht="33" customHeight="1" x14ac:dyDescent="0.25">
      <c r="A16" s="21" t="s">
        <v>130</v>
      </c>
      <c r="B16" s="31"/>
      <c r="C16" s="105"/>
      <c r="D16" s="6"/>
      <c r="E16" s="129"/>
      <c r="G16" s="46">
        <f>_xlfn.XLOOKUP(C16,Ratings!A:A,Ratings!B:B,"")</f>
        <v>0</v>
      </c>
      <c r="H16" s="14"/>
      <c r="I16" s="14"/>
      <c r="J16" s="24"/>
      <c r="K16" s="24"/>
    </row>
    <row r="17" spans="1:11" ht="15.75" x14ac:dyDescent="0.25">
      <c r="A17" s="21" t="s">
        <v>131</v>
      </c>
      <c r="B17" s="31"/>
      <c r="C17" s="105"/>
      <c r="D17" s="6"/>
      <c r="E17" s="129"/>
      <c r="G17" s="46">
        <f>_xlfn.XLOOKUP(C17,Ratings!A:A,Ratings!B:B,"")</f>
        <v>0</v>
      </c>
      <c r="H17" s="14"/>
      <c r="I17" s="14"/>
      <c r="J17" s="24"/>
      <c r="K17" s="24"/>
    </row>
    <row r="18" spans="1:11" ht="15.75" x14ac:dyDescent="0.25">
      <c r="A18" s="21" t="s">
        <v>132</v>
      </c>
      <c r="B18" s="31"/>
      <c r="C18" s="105"/>
      <c r="D18" s="6"/>
      <c r="E18" s="129"/>
      <c r="G18" s="46">
        <f>_xlfn.XLOOKUP(C18,Ratings!A:A,Ratings!B:B,"")</f>
        <v>0</v>
      </c>
      <c r="H18" s="14"/>
      <c r="I18" s="14"/>
      <c r="J18" s="24"/>
      <c r="K18" s="24"/>
    </row>
    <row r="19" spans="1:11" x14ac:dyDescent="0.25">
      <c r="B19" s="16"/>
      <c r="G19" s="14"/>
      <c r="H19" s="14"/>
      <c r="I19" s="14"/>
      <c r="J19" s="24"/>
      <c r="K19" s="24"/>
    </row>
    <row r="20" spans="1:11" x14ac:dyDescent="0.25">
      <c r="B20" s="17"/>
      <c r="G20" s="14">
        <f>SUM(G8:G18)</f>
        <v>0</v>
      </c>
      <c r="H20" s="14">
        <f>AVERAGE(G8:G18)</f>
        <v>0</v>
      </c>
      <c r="I20" s="14"/>
      <c r="J20" s="24"/>
      <c r="K20" s="24"/>
    </row>
    <row r="21" spans="1:11" x14ac:dyDescent="0.25">
      <c r="B21" s="17"/>
      <c r="E21" s="14"/>
      <c r="G21" s="14"/>
      <c r="H21" s="14"/>
      <c r="I21" s="14"/>
      <c r="J21" s="24"/>
      <c r="K21" s="24"/>
    </row>
    <row r="22" spans="1:11" x14ac:dyDescent="0.25">
      <c r="B22" s="18"/>
      <c r="G22" s="24"/>
      <c r="H22" s="24"/>
      <c r="I22" s="24"/>
      <c r="J22" s="24"/>
      <c r="K22" s="24"/>
    </row>
    <row r="23" spans="1:11" x14ac:dyDescent="0.25">
      <c r="B23" s="18"/>
      <c r="G23" s="14"/>
      <c r="H23" s="14"/>
      <c r="I23" s="14"/>
      <c r="J23" s="24"/>
      <c r="K23" s="24"/>
    </row>
    <row r="24" spans="1:11" x14ac:dyDescent="0.25">
      <c r="B24" s="18"/>
    </row>
    <row r="25" spans="1:11" x14ac:dyDescent="0.25">
      <c r="B25" s="18"/>
    </row>
    <row r="26" spans="1:11" x14ac:dyDescent="0.25">
      <c r="B26" s="19"/>
    </row>
    <row r="27" spans="1:11" x14ac:dyDescent="0.25">
      <c r="B27" s="17"/>
    </row>
    <row r="28" spans="1:11" x14ac:dyDescent="0.25">
      <c r="B28" s="17"/>
    </row>
    <row r="29" spans="1:11" x14ac:dyDescent="0.25">
      <c r="B29" s="17"/>
    </row>
    <row r="30" spans="1:11" x14ac:dyDescent="0.25">
      <c r="B30" s="17"/>
    </row>
    <row r="31" spans="1:11" x14ac:dyDescent="0.25">
      <c r="B31" s="17"/>
    </row>
  </sheetData>
  <sheetProtection algorithmName="SHA-512" hashValue="+eWEnCMakevUZXwH4Ci/ZS8BQpn8tTPYWKtfr3tbjOM3ScCwheOiXSTBi5ml6giuGYEkhrFBW1MLtCMRN9bxGA==" saltValue="0ocxbPyClp150al15R052Q==" spinCount="100000" sheet="1" objects="1" scenarios="1"/>
  <hyperlinks>
    <hyperlink ref="C1" location="'Overview dashboard'!A1" display="Back to overview" xr:uid="{7CFF8727-24B1-4E67-B1AC-1CA9DE534DC9}"/>
    <hyperlink ref="E7" location="'Notes overview'!A1" display="Notes (click here to jump to notes overview tab)" xr:uid="{5B17E0D6-F923-4114-AC9D-914C6F9378DE}"/>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5F16CD7-B8B4-468F-BFF8-E04A9A40CAAD}">
          <x14:formula1>
            <xm:f>Ratings!$A$1:$A$4</xm:f>
          </x14:formula1>
          <xm:sqref>C8:C18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1CD55-407C-408D-BE0F-7894FCDA7D3C}">
  <sheetPr>
    <tabColor theme="6" tint="0.79998168889431442"/>
  </sheetPr>
  <dimension ref="A1:S37"/>
  <sheetViews>
    <sheetView zoomScale="90" zoomScaleNormal="90" workbookViewId="0">
      <selection activeCell="C5" sqref="C5"/>
    </sheetView>
  </sheetViews>
  <sheetFormatPr defaultRowHeight="15" x14ac:dyDescent="0.25"/>
  <cols>
    <col min="1" max="1" width="149.7109375" style="1" bestFit="1" customWidth="1"/>
    <col min="2" max="2" width="2.85546875" style="1" customWidth="1"/>
    <col min="3" max="3" width="38.85546875" style="1" customWidth="1"/>
    <col min="4" max="4" width="2.5703125" style="1" customWidth="1"/>
    <col min="5" max="5" width="70" style="1" customWidth="1"/>
    <col min="6" max="16384" width="9.140625" style="1"/>
  </cols>
  <sheetData>
    <row r="1" spans="1:19" ht="41.25" customHeight="1" x14ac:dyDescent="0.25">
      <c r="A1" s="20" t="s">
        <v>35</v>
      </c>
      <c r="C1" s="112" t="s">
        <v>44</v>
      </c>
    </row>
    <row r="2" spans="1:19" ht="15.75" x14ac:dyDescent="0.25">
      <c r="A2" s="25" t="s">
        <v>119</v>
      </c>
    </row>
    <row r="3" spans="1:19" ht="15.75" thickBot="1" x14ac:dyDescent="0.3"/>
    <row r="4" spans="1:19" x14ac:dyDescent="0.25">
      <c r="A4" s="37" t="s">
        <v>120</v>
      </c>
    </row>
    <row r="5" spans="1:19" ht="225.75" thickBot="1" x14ac:dyDescent="0.3">
      <c r="A5" s="111" t="s">
        <v>121</v>
      </c>
      <c r="F5" s="14"/>
      <c r="G5" s="14"/>
      <c r="H5" s="14"/>
      <c r="I5" s="14"/>
    </row>
    <row r="6" spans="1:19" x14ac:dyDescent="0.25">
      <c r="F6" s="14"/>
      <c r="G6" s="14"/>
      <c r="H6" s="14"/>
      <c r="I6" s="14"/>
    </row>
    <row r="7" spans="1:19" ht="18.75" x14ac:dyDescent="0.25">
      <c r="A7" s="29" t="s">
        <v>46</v>
      </c>
      <c r="B7" s="30"/>
      <c r="C7" s="29" t="s">
        <v>47</v>
      </c>
      <c r="D7" s="6"/>
      <c r="E7" s="136" t="s">
        <v>305</v>
      </c>
      <c r="F7" s="14"/>
      <c r="G7" s="24"/>
      <c r="H7" s="24"/>
      <c r="I7" s="24"/>
    </row>
    <row r="8" spans="1:19" ht="15.75" x14ac:dyDescent="0.25">
      <c r="A8" s="21" t="s">
        <v>133</v>
      </c>
      <c r="B8" s="31"/>
      <c r="C8" s="105"/>
      <c r="D8" s="6"/>
      <c r="E8" s="129"/>
      <c r="F8" s="14"/>
      <c r="G8" s="46">
        <f>_xlfn.XLOOKUP(C8,Ratings!A:A,Ratings!B:B,"")</f>
        <v>0</v>
      </c>
      <c r="H8" s="14"/>
      <c r="I8" s="14"/>
      <c r="J8" s="14"/>
      <c r="K8" s="14"/>
      <c r="L8" s="14"/>
      <c r="M8" s="14"/>
      <c r="N8" s="14"/>
      <c r="O8" s="14"/>
      <c r="P8" s="14"/>
      <c r="Q8" s="14"/>
      <c r="R8" s="14"/>
      <c r="S8" s="14"/>
    </row>
    <row r="9" spans="1:19" ht="19.5" customHeight="1" x14ac:dyDescent="0.25">
      <c r="A9" s="21" t="s">
        <v>134</v>
      </c>
      <c r="B9" s="31"/>
      <c r="C9" s="105"/>
      <c r="D9" s="6"/>
      <c r="E9" s="129"/>
      <c r="F9" s="14"/>
      <c r="G9" s="46">
        <f>_xlfn.XLOOKUP(C9,Ratings!A:A,Ratings!B:B,"")</f>
        <v>0</v>
      </c>
      <c r="H9" s="14"/>
      <c r="I9" s="14"/>
      <c r="J9" s="14"/>
      <c r="K9" s="14"/>
      <c r="L9" s="14"/>
      <c r="M9" s="14"/>
      <c r="N9" s="14"/>
      <c r="O9" s="14"/>
      <c r="P9" s="14"/>
      <c r="Q9" s="14"/>
      <c r="R9" s="14"/>
      <c r="S9" s="14"/>
    </row>
    <row r="10" spans="1:19" ht="15.75" x14ac:dyDescent="0.25">
      <c r="A10" s="21" t="s">
        <v>135</v>
      </c>
      <c r="B10" s="31"/>
      <c r="C10" s="105"/>
      <c r="D10" s="6"/>
      <c r="E10" s="129"/>
      <c r="F10" s="14"/>
      <c r="G10" s="46">
        <f>_xlfn.XLOOKUP(C10,Ratings!A:A,Ratings!B:B,"")</f>
        <v>0</v>
      </c>
      <c r="H10" s="14"/>
      <c r="I10" s="14"/>
      <c r="J10" s="14"/>
      <c r="K10" s="14"/>
      <c r="L10" s="14"/>
      <c r="M10" s="14"/>
      <c r="N10" s="14"/>
      <c r="O10" s="14"/>
      <c r="P10" s="14"/>
      <c r="Q10" s="14"/>
      <c r="R10" s="14"/>
      <c r="S10" s="14"/>
    </row>
    <row r="11" spans="1:19" ht="15.75" x14ac:dyDescent="0.25">
      <c r="A11" s="35" t="s">
        <v>136</v>
      </c>
      <c r="B11" s="31"/>
      <c r="C11" s="105"/>
      <c r="D11" s="6"/>
      <c r="E11" s="129"/>
      <c r="F11" s="14"/>
      <c r="G11" s="46">
        <f>_xlfn.XLOOKUP(C11,Ratings!A:A,Ratings!B:B,"")</f>
        <v>0</v>
      </c>
      <c r="H11" s="14"/>
      <c r="I11" s="14"/>
      <c r="J11" s="14"/>
      <c r="K11" s="14"/>
      <c r="L11" s="14"/>
      <c r="M11" s="14"/>
      <c r="N11" s="14"/>
      <c r="O11" s="14"/>
      <c r="P11" s="14"/>
      <c r="Q11" s="14"/>
      <c r="R11" s="14"/>
      <c r="S11" s="14"/>
    </row>
    <row r="12" spans="1:19" ht="18.75" customHeight="1" x14ac:dyDescent="0.25">
      <c r="A12" s="21" t="s">
        <v>137</v>
      </c>
      <c r="B12" s="31"/>
      <c r="C12" s="105"/>
      <c r="D12" s="6"/>
      <c r="E12" s="129"/>
      <c r="F12" s="14"/>
      <c r="G12" s="46">
        <f>_xlfn.XLOOKUP(C12,Ratings!A:A,Ratings!B:B,"")</f>
        <v>0</v>
      </c>
      <c r="H12" s="14"/>
      <c r="I12" s="14"/>
      <c r="J12" s="14"/>
      <c r="K12" s="14"/>
      <c r="L12" s="14"/>
      <c r="M12" s="14"/>
      <c r="N12" s="14"/>
      <c r="O12" s="14"/>
      <c r="P12" s="14"/>
      <c r="Q12" s="14"/>
      <c r="R12" s="14"/>
      <c r="S12" s="14"/>
    </row>
    <row r="13" spans="1:19" ht="30" x14ac:dyDescent="0.25">
      <c r="A13" s="21" t="s">
        <v>138</v>
      </c>
      <c r="B13" s="31"/>
      <c r="C13" s="105"/>
      <c r="D13" s="6"/>
      <c r="E13" s="129"/>
      <c r="F13" s="14"/>
      <c r="G13" s="46">
        <f>_xlfn.XLOOKUP(C13,Ratings!A:A,Ratings!B:B,"")</f>
        <v>0</v>
      </c>
      <c r="H13" s="14"/>
      <c r="I13" s="14"/>
      <c r="J13" s="14"/>
      <c r="K13" s="14"/>
      <c r="L13" s="14"/>
      <c r="M13" s="14"/>
      <c r="N13" s="14"/>
      <c r="O13" s="14"/>
      <c r="P13" s="14"/>
      <c r="Q13" s="14"/>
      <c r="R13" s="14"/>
      <c r="S13" s="14"/>
    </row>
    <row r="14" spans="1:19" ht="15.75" x14ac:dyDescent="0.25">
      <c r="A14" s="21" t="s">
        <v>139</v>
      </c>
      <c r="B14" s="31"/>
      <c r="C14" s="105"/>
      <c r="D14" s="6"/>
      <c r="E14" s="129"/>
      <c r="F14" s="14"/>
      <c r="G14" s="46">
        <f>_xlfn.XLOOKUP(C14,Ratings!A:A,Ratings!B:B,"")</f>
        <v>0</v>
      </c>
      <c r="H14" s="14"/>
      <c r="I14" s="14"/>
      <c r="J14" s="14"/>
      <c r="K14" s="14"/>
      <c r="L14" s="14"/>
      <c r="M14" s="14"/>
      <c r="N14" s="14"/>
      <c r="O14" s="14"/>
      <c r="P14" s="14"/>
      <c r="Q14" s="14"/>
      <c r="R14" s="14"/>
      <c r="S14" s="14"/>
    </row>
    <row r="15" spans="1:19" ht="15.75" x14ac:dyDescent="0.25">
      <c r="A15" s="21" t="s">
        <v>140</v>
      </c>
      <c r="B15" s="31"/>
      <c r="C15" s="105"/>
      <c r="D15" s="6"/>
      <c r="E15" s="129"/>
      <c r="F15" s="14"/>
      <c r="G15" s="46">
        <f>_xlfn.XLOOKUP(C15,Ratings!A:A,Ratings!B:B,"")</f>
        <v>0</v>
      </c>
      <c r="H15" s="14"/>
      <c r="I15" s="14"/>
      <c r="J15" s="14"/>
      <c r="K15" s="14"/>
      <c r="L15" s="14"/>
      <c r="M15" s="14"/>
      <c r="N15" s="14"/>
      <c r="O15" s="14"/>
      <c r="P15" s="14"/>
      <c r="Q15" s="14"/>
      <c r="R15" s="14"/>
      <c r="S15" s="14"/>
    </row>
    <row r="16" spans="1:19" ht="15.75" x14ac:dyDescent="0.25">
      <c r="A16" s="21" t="s">
        <v>141</v>
      </c>
      <c r="B16" s="31"/>
      <c r="C16" s="105"/>
      <c r="D16" s="6"/>
      <c r="E16" s="129"/>
      <c r="F16" s="14"/>
      <c r="G16" s="46">
        <f>_xlfn.XLOOKUP(C16,Ratings!A:A,Ratings!B:B,"")</f>
        <v>0</v>
      </c>
      <c r="H16" s="14"/>
      <c r="I16" s="14"/>
      <c r="J16" s="14"/>
      <c r="K16" s="14"/>
      <c r="L16" s="14"/>
      <c r="M16" s="14"/>
      <c r="N16" s="14"/>
      <c r="O16" s="14"/>
      <c r="P16" s="14"/>
      <c r="Q16" s="14"/>
      <c r="R16" s="14"/>
      <c r="S16" s="14"/>
    </row>
    <row r="17" spans="1:19" ht="15.75" x14ac:dyDescent="0.25">
      <c r="A17" s="21" t="s">
        <v>142</v>
      </c>
      <c r="B17" s="31"/>
      <c r="C17" s="105"/>
      <c r="D17" s="6"/>
      <c r="E17" s="129"/>
      <c r="F17" s="14"/>
      <c r="G17" s="46">
        <f>_xlfn.XLOOKUP(C17,Ratings!A:A,Ratings!B:B,"")</f>
        <v>0</v>
      </c>
      <c r="H17" s="14"/>
      <c r="I17" s="14"/>
      <c r="J17" s="14"/>
      <c r="K17" s="14"/>
      <c r="L17" s="14"/>
      <c r="M17" s="14"/>
      <c r="N17" s="14"/>
      <c r="O17" s="14"/>
      <c r="P17" s="14"/>
      <c r="Q17" s="14"/>
      <c r="R17" s="14"/>
      <c r="S17" s="14"/>
    </row>
    <row r="18" spans="1:19" ht="15.75" x14ac:dyDescent="0.25">
      <c r="A18" s="21" t="s">
        <v>143</v>
      </c>
      <c r="B18" s="31"/>
      <c r="C18" s="105"/>
      <c r="D18" s="6"/>
      <c r="E18" s="129"/>
      <c r="F18" s="14"/>
      <c r="G18" s="46">
        <f>_xlfn.XLOOKUP(C18,Ratings!A:A,Ratings!B:B,"")</f>
        <v>0</v>
      </c>
      <c r="H18" s="14"/>
      <c r="I18" s="14"/>
      <c r="J18" s="14"/>
      <c r="K18" s="14"/>
      <c r="L18" s="14"/>
      <c r="M18" s="14"/>
      <c r="N18" s="14"/>
      <c r="O18" s="14"/>
      <c r="P18" s="14"/>
      <c r="Q18" s="14"/>
      <c r="R18" s="14"/>
      <c r="S18" s="14"/>
    </row>
    <row r="19" spans="1:19" ht="15.75" x14ac:dyDescent="0.25">
      <c r="A19" s="21" t="s">
        <v>144</v>
      </c>
      <c r="B19" s="31"/>
      <c r="C19" s="105"/>
      <c r="D19" s="6"/>
      <c r="E19" s="129"/>
      <c r="F19" s="14"/>
      <c r="G19" s="46">
        <f>_xlfn.XLOOKUP(C19,Ratings!A:A,Ratings!B:B,"")</f>
        <v>0</v>
      </c>
      <c r="H19" s="14"/>
      <c r="I19" s="14"/>
      <c r="J19" s="14"/>
      <c r="K19" s="14"/>
      <c r="L19" s="14"/>
      <c r="M19" s="14"/>
      <c r="N19" s="14"/>
      <c r="O19" s="14"/>
      <c r="P19" s="14"/>
      <c r="Q19" s="14"/>
      <c r="R19" s="14"/>
      <c r="S19" s="14"/>
    </row>
    <row r="20" spans="1:19" ht="15.75" x14ac:dyDescent="0.25">
      <c r="A20" s="21" t="s">
        <v>145</v>
      </c>
      <c r="B20" s="31"/>
      <c r="C20" s="105"/>
      <c r="D20" s="6"/>
      <c r="E20" s="129"/>
      <c r="F20" s="14"/>
      <c r="G20" s="46">
        <f>_xlfn.XLOOKUP(C20,Ratings!A:A,Ratings!B:B,"")</f>
        <v>0</v>
      </c>
      <c r="H20" s="14"/>
      <c r="I20" s="14"/>
      <c r="J20" s="14"/>
      <c r="K20" s="14"/>
      <c r="L20" s="14"/>
      <c r="M20" s="14"/>
      <c r="N20" s="14"/>
      <c r="O20" s="14"/>
      <c r="P20" s="14"/>
      <c r="Q20" s="14"/>
      <c r="R20" s="14"/>
      <c r="S20" s="14"/>
    </row>
    <row r="21" spans="1:19" ht="30" x14ac:dyDescent="0.25">
      <c r="A21" s="21" t="s">
        <v>146</v>
      </c>
      <c r="B21" s="31"/>
      <c r="C21" s="105"/>
      <c r="D21" s="6"/>
      <c r="E21" s="129"/>
      <c r="F21" s="14"/>
      <c r="G21" s="46">
        <f>_xlfn.XLOOKUP(C21,Ratings!A:A,Ratings!B:B,"")</f>
        <v>0</v>
      </c>
      <c r="H21" s="14"/>
      <c r="I21" s="14"/>
      <c r="J21" s="14"/>
      <c r="K21" s="14"/>
      <c r="L21" s="14"/>
      <c r="M21" s="14"/>
      <c r="N21" s="14"/>
      <c r="O21" s="14"/>
      <c r="P21" s="14"/>
      <c r="Q21" s="14"/>
      <c r="R21" s="14"/>
      <c r="S21" s="14"/>
    </row>
    <row r="22" spans="1:19" ht="15.75" x14ac:dyDescent="0.25">
      <c r="A22" s="38"/>
      <c r="B22" s="39"/>
      <c r="C22" s="39"/>
      <c r="D22" s="6"/>
      <c r="E22" s="40"/>
      <c r="F22" s="24"/>
      <c r="G22" s="46"/>
      <c r="H22" s="14"/>
      <c r="I22" s="14"/>
      <c r="J22" s="14"/>
      <c r="K22" s="14"/>
      <c r="L22" s="14"/>
      <c r="M22" s="14"/>
      <c r="N22" s="14"/>
      <c r="O22" s="14"/>
      <c r="P22" s="14"/>
      <c r="Q22" s="14"/>
      <c r="R22" s="14"/>
      <c r="S22" s="14"/>
    </row>
    <row r="23" spans="1:19" ht="15.75" x14ac:dyDescent="0.25">
      <c r="A23" s="38"/>
      <c r="B23" s="39"/>
      <c r="C23" s="39"/>
      <c r="D23" s="6"/>
      <c r="E23" s="40"/>
      <c r="F23" s="24"/>
      <c r="G23" s="46"/>
      <c r="H23" s="14"/>
      <c r="I23" s="14"/>
      <c r="J23" s="14"/>
      <c r="K23" s="14"/>
      <c r="L23" s="14"/>
      <c r="M23" s="14"/>
      <c r="N23" s="14"/>
      <c r="O23" s="14"/>
      <c r="P23" s="14"/>
      <c r="Q23" s="14"/>
      <c r="R23" s="14"/>
      <c r="S23" s="14"/>
    </row>
    <row r="24" spans="1:19" x14ac:dyDescent="0.25">
      <c r="B24" s="16"/>
      <c r="F24" s="24"/>
      <c r="G24" s="14"/>
      <c r="H24" s="14"/>
      <c r="I24" s="14"/>
      <c r="J24" s="14"/>
      <c r="K24" s="14"/>
      <c r="L24" s="14"/>
      <c r="M24" s="14"/>
      <c r="N24" s="14"/>
      <c r="O24" s="14"/>
      <c r="P24" s="14"/>
      <c r="Q24" s="14"/>
      <c r="R24" s="14"/>
      <c r="S24" s="14"/>
    </row>
    <row r="25" spans="1:19" x14ac:dyDescent="0.25">
      <c r="B25" s="17"/>
      <c r="F25" s="24"/>
      <c r="G25" s="14">
        <f>SUM(G8:G21)</f>
        <v>0</v>
      </c>
      <c r="H25" s="14">
        <f>AVERAGE(G8:G21)</f>
        <v>0</v>
      </c>
      <c r="I25" s="14"/>
      <c r="J25" s="14"/>
      <c r="K25" s="14"/>
      <c r="L25" s="14"/>
      <c r="M25" s="14"/>
      <c r="N25" s="14"/>
      <c r="O25" s="14"/>
      <c r="P25" s="14"/>
      <c r="Q25" s="14"/>
      <c r="R25" s="14"/>
      <c r="S25" s="14"/>
    </row>
    <row r="26" spans="1:19" x14ac:dyDescent="0.25">
      <c r="B26" s="17"/>
      <c r="E26" s="14"/>
      <c r="F26" s="24"/>
      <c r="G26" s="14"/>
      <c r="H26" s="14"/>
      <c r="I26" s="14"/>
      <c r="J26" s="14"/>
      <c r="K26" s="14"/>
      <c r="L26" s="14"/>
      <c r="M26" s="14"/>
      <c r="N26" s="14"/>
      <c r="O26" s="14"/>
      <c r="P26" s="14"/>
      <c r="Q26" s="14"/>
      <c r="R26" s="14"/>
      <c r="S26" s="14"/>
    </row>
    <row r="27" spans="1:19" x14ac:dyDescent="0.25">
      <c r="B27" s="18"/>
      <c r="F27" s="24"/>
      <c r="G27" s="14"/>
      <c r="H27" s="14"/>
      <c r="I27" s="14"/>
      <c r="J27" s="14"/>
      <c r="K27" s="14"/>
      <c r="L27" s="14"/>
      <c r="M27" s="14"/>
      <c r="N27" s="14"/>
      <c r="O27" s="14"/>
      <c r="P27" s="14"/>
      <c r="Q27" s="14"/>
      <c r="R27" s="14"/>
      <c r="S27" s="14"/>
    </row>
    <row r="28" spans="1:19" x14ac:dyDescent="0.25">
      <c r="B28" s="18"/>
      <c r="F28" s="24"/>
      <c r="G28" s="14"/>
      <c r="H28" s="14"/>
      <c r="I28" s="14"/>
      <c r="J28" s="14"/>
      <c r="K28" s="14"/>
      <c r="L28" s="14"/>
      <c r="M28" s="14"/>
      <c r="N28" s="14"/>
      <c r="O28" s="14"/>
      <c r="P28" s="14"/>
      <c r="Q28" s="14"/>
      <c r="R28" s="14"/>
      <c r="S28" s="14"/>
    </row>
    <row r="29" spans="1:19" x14ac:dyDescent="0.25">
      <c r="B29" s="18"/>
      <c r="F29" s="24"/>
      <c r="G29" s="14"/>
      <c r="H29" s="14"/>
      <c r="I29" s="14"/>
      <c r="J29" s="14"/>
      <c r="K29" s="14"/>
      <c r="L29" s="14"/>
      <c r="M29" s="14"/>
      <c r="N29" s="14"/>
      <c r="O29" s="14"/>
      <c r="P29" s="14"/>
      <c r="Q29" s="14"/>
      <c r="R29" s="14"/>
      <c r="S29" s="14"/>
    </row>
    <row r="30" spans="1:19" x14ac:dyDescent="0.25">
      <c r="B30" s="18"/>
      <c r="F30" s="24"/>
      <c r="G30" s="14"/>
      <c r="H30" s="14"/>
      <c r="I30" s="14"/>
      <c r="J30" s="14"/>
      <c r="K30" s="14"/>
      <c r="L30" s="14"/>
      <c r="M30" s="14"/>
      <c r="N30" s="14"/>
      <c r="O30" s="14"/>
      <c r="P30" s="14"/>
      <c r="Q30" s="14"/>
      <c r="R30" s="14"/>
      <c r="S30" s="14"/>
    </row>
    <row r="31" spans="1:19" x14ac:dyDescent="0.25">
      <c r="B31" s="19"/>
      <c r="F31" s="24"/>
      <c r="G31" s="14"/>
      <c r="H31" s="14"/>
      <c r="I31" s="14"/>
      <c r="J31" s="14"/>
      <c r="K31" s="14"/>
      <c r="L31" s="14"/>
      <c r="M31" s="14"/>
      <c r="N31" s="14"/>
      <c r="O31" s="14"/>
      <c r="P31" s="14"/>
      <c r="Q31" s="14"/>
      <c r="R31" s="14"/>
      <c r="S31" s="14"/>
    </row>
    <row r="32" spans="1:19" x14ac:dyDescent="0.25">
      <c r="B32" s="17"/>
      <c r="F32" s="24"/>
      <c r="G32" s="24"/>
      <c r="H32" s="24"/>
      <c r="I32" s="24"/>
      <c r="J32" s="24"/>
      <c r="K32" s="24"/>
      <c r="L32" s="24"/>
      <c r="M32" s="24"/>
      <c r="N32" s="24"/>
    </row>
    <row r="33" spans="2:14" x14ac:dyDescent="0.25">
      <c r="B33" s="17"/>
      <c r="F33" s="24"/>
      <c r="G33" s="24"/>
      <c r="H33" s="24"/>
      <c r="I33" s="24"/>
      <c r="J33" s="24"/>
      <c r="K33" s="24"/>
      <c r="L33" s="24"/>
      <c r="M33" s="24"/>
      <c r="N33" s="24"/>
    </row>
    <row r="34" spans="2:14" x14ac:dyDescent="0.25">
      <c r="B34" s="17"/>
      <c r="F34" s="24"/>
      <c r="G34" s="24"/>
      <c r="H34" s="24"/>
      <c r="I34" s="24"/>
      <c r="J34" s="24"/>
      <c r="K34" s="24"/>
      <c r="L34" s="24"/>
      <c r="M34" s="24"/>
      <c r="N34" s="24"/>
    </row>
    <row r="35" spans="2:14" x14ac:dyDescent="0.25">
      <c r="B35" s="17"/>
      <c r="F35" s="24"/>
      <c r="G35" s="24"/>
      <c r="H35" s="24"/>
      <c r="I35" s="24"/>
      <c r="J35" s="24"/>
      <c r="K35" s="24"/>
      <c r="L35" s="24"/>
      <c r="M35" s="24"/>
      <c r="N35" s="24"/>
    </row>
    <row r="36" spans="2:14" x14ac:dyDescent="0.25">
      <c r="B36" s="17"/>
      <c r="F36" s="24"/>
      <c r="G36" s="24"/>
      <c r="H36" s="24"/>
      <c r="I36" s="24"/>
      <c r="J36" s="24"/>
      <c r="K36" s="24"/>
      <c r="L36" s="24"/>
      <c r="M36" s="24"/>
      <c r="N36" s="24"/>
    </row>
    <row r="37" spans="2:14" x14ac:dyDescent="0.25">
      <c r="F37" s="24"/>
      <c r="G37" s="24"/>
      <c r="H37" s="24"/>
      <c r="I37" s="24"/>
      <c r="J37" s="24"/>
      <c r="K37" s="24"/>
      <c r="L37" s="24"/>
      <c r="M37" s="24"/>
      <c r="N37" s="24"/>
    </row>
  </sheetData>
  <sheetProtection algorithmName="SHA-512" hashValue="gV03ej5beDkzkuep40M5F2UrcTuJ7yQFcKmBvRf2HbKe4Th2xQ36hW/G/nBu1KKoAUTlrubjpJBQGrTbqFjcQA==" saltValue="TrTCpytv8ag5kQzdS+RKkg==" spinCount="100000" sheet="1" objects="1" scenarios="1"/>
  <hyperlinks>
    <hyperlink ref="C1" location="'Overview dashboard'!A1" display="Back to overview" xr:uid="{4CDDA0FD-E1D5-43B1-B249-8B8AA97879E3}"/>
    <hyperlink ref="E7" location="'Notes overview'!A1" display="Notes (click here to jump to notes overview tab)" xr:uid="{05F1BDD2-FB33-4B51-875D-2EED523DE52A}"/>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6A52037-022A-41DD-A3C9-509CBD759587}">
          <x14:formula1>
            <xm:f>Ratings!$A$1:$A$4</xm:f>
          </x14:formula1>
          <xm:sqref>C8:C23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8ECE0-D006-458D-B96A-8DC4940F28C6}">
  <sheetPr>
    <tabColor theme="5" tint="0.79998168889431442"/>
  </sheetPr>
  <dimension ref="A1:J31"/>
  <sheetViews>
    <sheetView zoomScale="90" zoomScaleNormal="90" workbookViewId="0">
      <selection activeCell="C5" sqref="C5"/>
    </sheetView>
  </sheetViews>
  <sheetFormatPr defaultRowHeight="15" x14ac:dyDescent="0.25"/>
  <cols>
    <col min="1" max="1" width="134.28515625" style="1" customWidth="1"/>
    <col min="2" max="2" width="2.85546875" style="1" customWidth="1"/>
    <col min="3" max="3" width="32.85546875" style="1" customWidth="1"/>
    <col min="4" max="4" width="2.5703125" style="1" customWidth="1"/>
    <col min="5" max="5" width="70" style="1" customWidth="1"/>
    <col min="6" max="16384" width="9.140625" style="1"/>
  </cols>
  <sheetData>
    <row r="1" spans="1:10" ht="41.25" customHeight="1" x14ac:dyDescent="0.25">
      <c r="A1" s="20" t="s">
        <v>147</v>
      </c>
      <c r="C1" s="112" t="s">
        <v>44</v>
      </c>
    </row>
    <row r="2" spans="1:10" ht="15.75" x14ac:dyDescent="0.25">
      <c r="A2" s="25" t="s">
        <v>119</v>
      </c>
    </row>
    <row r="3" spans="1:10" ht="15.75" thickBot="1" x14ac:dyDescent="0.3"/>
    <row r="4" spans="1:10" x14ac:dyDescent="0.25">
      <c r="A4" s="37" t="s">
        <v>120</v>
      </c>
    </row>
    <row r="5" spans="1:10" ht="225.75" thickBot="1" x14ac:dyDescent="0.3">
      <c r="A5" s="111" t="s">
        <v>121</v>
      </c>
      <c r="G5" s="14"/>
      <c r="H5" s="14"/>
      <c r="I5" s="14"/>
      <c r="J5" s="14"/>
    </row>
    <row r="6" spans="1:10" x14ac:dyDescent="0.25">
      <c r="G6" s="14"/>
      <c r="H6" s="14"/>
      <c r="I6" s="14"/>
      <c r="J6" s="14"/>
    </row>
    <row r="7" spans="1:10" ht="18.75" x14ac:dyDescent="0.25">
      <c r="A7" s="29" t="s">
        <v>46</v>
      </c>
      <c r="B7" s="30"/>
      <c r="C7" s="29" t="s">
        <v>47</v>
      </c>
      <c r="D7" s="6"/>
      <c r="E7" s="136" t="s">
        <v>305</v>
      </c>
      <c r="G7" s="14"/>
      <c r="H7" s="14"/>
      <c r="I7" s="14"/>
      <c r="J7" s="14"/>
    </row>
    <row r="8" spans="1:10" ht="45" x14ac:dyDescent="0.25">
      <c r="A8" s="21" t="s">
        <v>148</v>
      </c>
      <c r="B8" s="31"/>
      <c r="C8" s="105"/>
      <c r="D8" s="6"/>
      <c r="E8" s="129"/>
      <c r="G8" s="46">
        <f>_xlfn.XLOOKUP(C8,Ratings!A:A,Ratings!B:B,"")</f>
        <v>0</v>
      </c>
      <c r="H8" s="14"/>
      <c r="I8" s="14"/>
      <c r="J8" s="14"/>
    </row>
    <row r="9" spans="1:10" ht="33" customHeight="1" x14ac:dyDescent="0.25">
      <c r="A9" s="21" t="s">
        <v>149</v>
      </c>
      <c r="B9" s="31"/>
      <c r="C9" s="105"/>
      <c r="D9" s="6"/>
      <c r="E9" s="129"/>
      <c r="G9" s="46">
        <f>_xlfn.XLOOKUP(C9,Ratings!A:A,Ratings!B:B,"")</f>
        <v>0</v>
      </c>
      <c r="H9" s="14"/>
      <c r="I9" s="14"/>
      <c r="J9" s="14"/>
    </row>
    <row r="10" spans="1:10" ht="33" customHeight="1" x14ac:dyDescent="0.25">
      <c r="A10" s="100" t="s">
        <v>150</v>
      </c>
      <c r="B10" s="31"/>
      <c r="C10" s="105"/>
      <c r="D10" s="6"/>
      <c r="E10" s="129"/>
      <c r="G10" s="46">
        <f>_xlfn.XLOOKUP(C10,Ratings!A:A,Ratings!B:B,"")</f>
        <v>0</v>
      </c>
      <c r="H10" s="14"/>
      <c r="I10" s="14"/>
      <c r="J10" s="14"/>
    </row>
    <row r="11" spans="1:10" ht="15.75" x14ac:dyDescent="0.25">
      <c r="A11" s="21" t="s">
        <v>151</v>
      </c>
      <c r="B11" s="31"/>
      <c r="C11" s="105"/>
      <c r="D11" s="6"/>
      <c r="E11" s="129"/>
      <c r="G11" s="46">
        <f>_xlfn.XLOOKUP(C11,Ratings!A:A,Ratings!B:B,"")</f>
        <v>0</v>
      </c>
      <c r="H11" s="14"/>
      <c r="I11" s="14"/>
      <c r="J11" s="14"/>
    </row>
    <row r="12" spans="1:10" ht="15.75" x14ac:dyDescent="0.25">
      <c r="A12" s="35" t="s">
        <v>152</v>
      </c>
      <c r="B12" s="31"/>
      <c r="C12" s="105"/>
      <c r="D12" s="6"/>
      <c r="E12" s="129"/>
      <c r="G12" s="46">
        <f>_xlfn.XLOOKUP(C12,Ratings!A:A,Ratings!B:B,"")</f>
        <v>0</v>
      </c>
      <c r="H12" s="14"/>
      <c r="I12" s="14"/>
      <c r="J12" s="14"/>
    </row>
    <row r="13" spans="1:10" ht="34.5" customHeight="1" x14ac:dyDescent="0.25">
      <c r="A13" s="21" t="s">
        <v>153</v>
      </c>
      <c r="B13" s="31"/>
      <c r="C13" s="105"/>
      <c r="D13" s="6"/>
      <c r="E13" s="129"/>
      <c r="G13" s="46">
        <f>_xlfn.XLOOKUP(C13,Ratings!A:A,Ratings!B:B,"")</f>
        <v>0</v>
      </c>
      <c r="H13" s="14"/>
      <c r="I13" s="14"/>
      <c r="J13" s="14"/>
    </row>
    <row r="14" spans="1:10" ht="30" x14ac:dyDescent="0.25">
      <c r="A14" s="21" t="s">
        <v>154</v>
      </c>
      <c r="B14" s="31"/>
      <c r="C14" s="105"/>
      <c r="D14" s="6"/>
      <c r="E14" s="129"/>
      <c r="G14" s="46">
        <f>_xlfn.XLOOKUP(C14,Ratings!A:A,Ratings!B:B,"")</f>
        <v>0</v>
      </c>
      <c r="H14" s="14"/>
      <c r="I14" s="14"/>
      <c r="J14" s="14"/>
    </row>
    <row r="15" spans="1:10" ht="15.75" x14ac:dyDescent="0.25">
      <c r="A15" s="100" t="s">
        <v>155</v>
      </c>
      <c r="B15" s="31"/>
      <c r="C15" s="105"/>
      <c r="D15" s="6"/>
      <c r="E15" s="129"/>
      <c r="G15" s="46">
        <f>_xlfn.XLOOKUP(C15,Ratings!A:A,Ratings!B:B,"")</f>
        <v>0</v>
      </c>
      <c r="H15" s="14"/>
      <c r="I15" s="14"/>
      <c r="J15" s="14"/>
    </row>
    <row r="16" spans="1:10" ht="30" x14ac:dyDescent="0.25">
      <c r="A16" s="21" t="s">
        <v>156</v>
      </c>
      <c r="B16" s="31"/>
      <c r="C16" s="105"/>
      <c r="D16" s="6"/>
      <c r="E16" s="129"/>
      <c r="G16" s="46">
        <f>_xlfn.XLOOKUP(C16,Ratings!A:A,Ratings!B:B,"")</f>
        <v>0</v>
      </c>
      <c r="H16" s="14"/>
      <c r="I16" s="14"/>
      <c r="J16" s="14"/>
    </row>
    <row r="17" spans="1:10" ht="15.75" x14ac:dyDescent="0.25">
      <c r="A17" s="38"/>
      <c r="B17" s="39"/>
      <c r="C17" s="39"/>
      <c r="D17" s="6"/>
      <c r="E17" s="40"/>
      <c r="G17" s="46"/>
      <c r="H17" s="14"/>
      <c r="I17" s="14"/>
      <c r="J17" s="14"/>
    </row>
    <row r="18" spans="1:10" ht="15.75" x14ac:dyDescent="0.25">
      <c r="A18" s="38"/>
      <c r="B18" s="39"/>
      <c r="C18" s="39"/>
      <c r="D18" s="6"/>
      <c r="E18" s="40"/>
      <c r="G18" s="46"/>
      <c r="H18" s="14"/>
      <c r="I18" s="14"/>
      <c r="J18" s="14"/>
    </row>
    <row r="19" spans="1:10" x14ac:dyDescent="0.25">
      <c r="B19" s="16"/>
      <c r="G19" s="14"/>
      <c r="H19" s="14"/>
      <c r="I19" s="14"/>
      <c r="J19" s="14"/>
    </row>
    <row r="20" spans="1:10" x14ac:dyDescent="0.25">
      <c r="B20" s="17"/>
      <c r="G20" s="14">
        <f>SUM(G8:G16)</f>
        <v>0</v>
      </c>
      <c r="H20" s="14">
        <f>AVERAGE(G8:G16)</f>
        <v>0</v>
      </c>
      <c r="I20" s="14"/>
      <c r="J20" s="14"/>
    </row>
    <row r="21" spans="1:10" x14ac:dyDescent="0.25">
      <c r="B21" s="17"/>
      <c r="E21" s="14"/>
      <c r="G21" s="14"/>
      <c r="H21" s="14"/>
      <c r="I21" s="14"/>
      <c r="J21" s="14"/>
    </row>
    <row r="22" spans="1:10" x14ac:dyDescent="0.25">
      <c r="B22" s="18"/>
      <c r="G22" s="14"/>
      <c r="H22" s="14"/>
      <c r="I22" s="14"/>
      <c r="J22" s="14"/>
    </row>
    <row r="23" spans="1:10" x14ac:dyDescent="0.25">
      <c r="B23" s="18"/>
      <c r="G23" s="14"/>
      <c r="H23" s="14"/>
      <c r="I23" s="14"/>
      <c r="J23" s="14"/>
    </row>
    <row r="24" spans="1:10" x14ac:dyDescent="0.25">
      <c r="B24" s="18"/>
      <c r="G24" s="24"/>
      <c r="H24" s="24"/>
      <c r="I24" s="24"/>
      <c r="J24" s="24"/>
    </row>
    <row r="25" spans="1:10" x14ac:dyDescent="0.25">
      <c r="B25" s="18"/>
      <c r="G25" s="24"/>
      <c r="H25" s="24"/>
      <c r="I25" s="24"/>
      <c r="J25" s="24"/>
    </row>
    <row r="26" spans="1:10" x14ac:dyDescent="0.25">
      <c r="B26" s="19"/>
      <c r="G26" s="24"/>
      <c r="H26" s="24"/>
      <c r="I26" s="24"/>
      <c r="J26" s="24"/>
    </row>
    <row r="27" spans="1:10" x14ac:dyDescent="0.25">
      <c r="B27" s="17"/>
    </row>
    <row r="28" spans="1:10" x14ac:dyDescent="0.25">
      <c r="B28" s="17"/>
    </row>
    <row r="29" spans="1:10" x14ac:dyDescent="0.25">
      <c r="B29" s="17"/>
    </row>
    <row r="30" spans="1:10" x14ac:dyDescent="0.25">
      <c r="B30" s="17"/>
    </row>
    <row r="31" spans="1:10" x14ac:dyDescent="0.25">
      <c r="B31" s="17"/>
    </row>
  </sheetData>
  <sheetProtection algorithmName="SHA-512" hashValue="3IK/ald9iXsngrF5N6Bopt3U5CcHdjvUjGxB3g6V4FVbWx+T4vbyPsrtOY3jbhFVYOwRE+fX7xRQHTWmg00nHA==" saltValue="2ZFzwzUBka9QOiWwWT33wQ==" spinCount="100000" sheet="1" objects="1" scenarios="1"/>
  <hyperlinks>
    <hyperlink ref="C1" location="'Overview dashboard'!A1" display="Back to overview" xr:uid="{A750CB7C-4334-44D4-B9D5-21E5F6E24967}"/>
    <hyperlink ref="E7" location="'Notes overview'!A1" display="Notes (click here to jump to notes overview tab)" xr:uid="{9D2150BA-1D90-4291-B949-B54EE41EE1D1}"/>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CAB82A9-8B48-46FA-83BA-F44CFC8DB66F}">
          <x14:formula1>
            <xm:f>Ratings!$A$1:$A$4</xm:f>
          </x14:formula1>
          <xm:sqref>C8:C18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E5ED9-F35C-4F40-8DFC-47E27B6FEA07}">
  <sheetPr>
    <tabColor theme="9" tint="0.79998168889431442"/>
  </sheetPr>
  <dimension ref="A1:J22"/>
  <sheetViews>
    <sheetView zoomScale="90" zoomScaleNormal="90" workbookViewId="0">
      <selection activeCell="A2" sqref="A2"/>
    </sheetView>
  </sheetViews>
  <sheetFormatPr defaultRowHeight="15" x14ac:dyDescent="0.25"/>
  <cols>
    <col min="1" max="1" width="134.28515625" style="1" customWidth="1"/>
    <col min="2" max="2" width="2.85546875" style="1" customWidth="1"/>
    <col min="3" max="3" width="29.7109375" style="1" customWidth="1"/>
    <col min="4" max="4" width="3" style="1" customWidth="1"/>
    <col min="5" max="5" width="78.28515625" style="1" customWidth="1"/>
    <col min="6" max="16384" width="9.140625" style="1"/>
  </cols>
  <sheetData>
    <row r="1" spans="1:10" ht="41.25" customHeight="1" x14ac:dyDescent="0.25">
      <c r="A1" s="20" t="s">
        <v>37</v>
      </c>
      <c r="C1" s="117" t="s">
        <v>44</v>
      </c>
    </row>
    <row r="3" spans="1:10" ht="15.75" x14ac:dyDescent="0.25">
      <c r="A3" s="10"/>
    </row>
    <row r="5" spans="1:10" ht="18.75" x14ac:dyDescent="0.3">
      <c r="A5" s="9" t="s">
        <v>46</v>
      </c>
      <c r="B5" s="11"/>
      <c r="C5" s="9" t="s">
        <v>47</v>
      </c>
      <c r="E5" s="136" t="s">
        <v>305</v>
      </c>
      <c r="G5" s="14"/>
      <c r="H5" s="14"/>
      <c r="I5" s="14"/>
      <c r="J5" s="14"/>
    </row>
    <row r="6" spans="1:10" ht="15.75" x14ac:dyDescent="0.25">
      <c r="A6" s="21" t="s">
        <v>157</v>
      </c>
      <c r="B6" s="94"/>
      <c r="C6" s="105"/>
      <c r="E6" s="129"/>
      <c r="G6" s="14">
        <f>_xlfn.XLOOKUP(C6,Ratings!A:A,Ratings!B:B,"")</f>
        <v>0</v>
      </c>
      <c r="H6" s="14"/>
      <c r="I6" s="14"/>
      <c r="J6" s="14"/>
    </row>
    <row r="7" spans="1:10" ht="30.75" x14ac:dyDescent="0.25">
      <c r="A7" s="113" t="s">
        <v>158</v>
      </c>
      <c r="B7" s="16"/>
      <c r="C7" s="105"/>
      <c r="E7" s="129"/>
      <c r="G7" s="14">
        <f>_xlfn.XLOOKUP(C7,Ratings!A:A,Ratings!B:B,"")</f>
        <v>0</v>
      </c>
      <c r="H7" s="14"/>
      <c r="I7" s="14"/>
      <c r="J7" s="14"/>
    </row>
    <row r="8" spans="1:10" ht="15.75" x14ac:dyDescent="0.25">
      <c r="A8" s="114" t="s">
        <v>291</v>
      </c>
      <c r="B8" s="61"/>
      <c r="C8" s="105"/>
      <c r="E8" s="129"/>
      <c r="G8" s="14">
        <f>_xlfn.XLOOKUP(C8,Ratings!A:A,Ratings!B:B,"")</f>
        <v>0</v>
      </c>
      <c r="H8" s="14"/>
      <c r="I8" s="14"/>
      <c r="J8" s="14"/>
    </row>
    <row r="9" spans="1:10" ht="15.75" x14ac:dyDescent="0.25">
      <c r="A9" s="114" t="s">
        <v>159</v>
      </c>
      <c r="B9" s="61"/>
      <c r="C9" s="105"/>
      <c r="E9" s="129"/>
      <c r="G9" s="14">
        <f>_xlfn.XLOOKUP(C9,Ratings!A:A,Ratings!B:B,"")</f>
        <v>0</v>
      </c>
      <c r="H9" s="14"/>
      <c r="I9" s="14"/>
      <c r="J9" s="14"/>
    </row>
    <row r="10" spans="1:10" ht="15.75" x14ac:dyDescent="0.25">
      <c r="A10" s="115" t="s">
        <v>160</v>
      </c>
      <c r="B10" s="16"/>
      <c r="C10" s="105"/>
      <c r="E10" s="129"/>
      <c r="G10" s="14">
        <f>_xlfn.XLOOKUP(C10,Ratings!A:A,Ratings!B:B,"")</f>
        <v>0</v>
      </c>
      <c r="H10" s="14"/>
      <c r="I10" s="14"/>
      <c r="J10" s="14"/>
    </row>
    <row r="11" spans="1:10" ht="15.75" x14ac:dyDescent="0.25">
      <c r="A11" s="116" t="s">
        <v>161</v>
      </c>
      <c r="B11" s="17"/>
      <c r="C11" s="105"/>
      <c r="E11" s="129"/>
      <c r="G11" s="14">
        <f>_xlfn.XLOOKUP(C11,Ratings!A:A,Ratings!B:B,"")</f>
        <v>0</v>
      </c>
      <c r="H11" s="14"/>
      <c r="I11" s="14"/>
      <c r="J11" s="14"/>
    </row>
    <row r="12" spans="1:10" x14ac:dyDescent="0.25">
      <c r="B12" s="17"/>
      <c r="G12" s="14"/>
      <c r="H12" s="14"/>
      <c r="I12" s="14"/>
      <c r="J12" s="14"/>
    </row>
    <row r="13" spans="1:10" x14ac:dyDescent="0.25">
      <c r="B13" s="18"/>
      <c r="G13" s="14">
        <f>SUM(G6:G11)</f>
        <v>0</v>
      </c>
      <c r="H13" s="47">
        <f>AVERAGE(G6:G11)</f>
        <v>0</v>
      </c>
      <c r="I13" s="14"/>
      <c r="J13" s="14"/>
    </row>
    <row r="14" spans="1:10" x14ac:dyDescent="0.25">
      <c r="B14" s="18"/>
      <c r="G14" s="14"/>
      <c r="H14" s="14"/>
      <c r="I14" s="14"/>
      <c r="J14" s="14"/>
    </row>
    <row r="15" spans="1:10" x14ac:dyDescent="0.25">
      <c r="B15" s="18"/>
      <c r="G15" s="14"/>
      <c r="H15" s="14"/>
      <c r="I15" s="14"/>
    </row>
    <row r="16" spans="1:10" x14ac:dyDescent="0.25">
      <c r="B16" s="18"/>
      <c r="G16" s="14"/>
      <c r="H16" s="14"/>
      <c r="I16" s="14"/>
    </row>
    <row r="17" spans="2:9" x14ac:dyDescent="0.25">
      <c r="B17" s="19"/>
      <c r="G17" s="24"/>
      <c r="H17" s="24"/>
      <c r="I17" s="24"/>
    </row>
    <row r="18" spans="2:9" x14ac:dyDescent="0.25">
      <c r="B18" s="17"/>
    </row>
    <row r="19" spans="2:9" x14ac:dyDescent="0.25">
      <c r="B19" s="17"/>
    </row>
    <row r="20" spans="2:9" x14ac:dyDescent="0.25">
      <c r="B20" s="17"/>
    </row>
    <row r="21" spans="2:9" x14ac:dyDescent="0.25">
      <c r="B21" s="17"/>
    </row>
    <row r="22" spans="2:9" x14ac:dyDescent="0.25">
      <c r="B22" s="17"/>
    </row>
  </sheetData>
  <sheetProtection algorithmName="SHA-512" hashValue="1Y/gdeRKEHmL6qCftoSRRbc38Y+Lx1/0jnzUdc1wzCR1UdfSA1tjcHA0VORsFmYTr6c+1Bvr6e1ZEZuoKts+vQ==" saltValue="/G2IdHp4UbM0la3C0rRBfw==" spinCount="100000" sheet="1" objects="1" scenarios="1"/>
  <hyperlinks>
    <hyperlink ref="C1" location="'Overview dashboard'!A1" display="Back to overview" xr:uid="{77A6FFF1-33E1-4F3A-A93D-D13C31473874}"/>
    <hyperlink ref="E5" location="'Notes overview'!A1" display="Notes (click here to jump to notes overview tab)" xr:uid="{A99398F0-AFD9-4C77-B366-06CE27E557C0}"/>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BC3CEEA-B03D-4A44-A4CC-55A8422ACDB3}">
          <x14:formula1>
            <xm:f>Ratings!$A$1:$A$4</xm:f>
          </x14:formula1>
          <xm:sqref>C6:C11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DE8CC-D925-420D-968F-110B82A979D9}">
  <sheetPr>
    <tabColor theme="8" tint="0.79998168889431442"/>
  </sheetPr>
  <dimension ref="A1:I22"/>
  <sheetViews>
    <sheetView zoomScale="90" zoomScaleNormal="90" workbookViewId="0">
      <selection activeCell="C2" sqref="C2"/>
    </sheetView>
  </sheetViews>
  <sheetFormatPr defaultRowHeight="15" x14ac:dyDescent="0.25"/>
  <cols>
    <col min="1" max="1" width="134.28515625" style="1" customWidth="1"/>
    <col min="2" max="2" width="2.85546875" style="1" customWidth="1"/>
    <col min="3" max="3" width="33.85546875" style="1" customWidth="1"/>
    <col min="4" max="4" width="2.5703125" style="1" customWidth="1"/>
    <col min="5" max="5" width="75.28515625" style="1" customWidth="1"/>
    <col min="6" max="16384" width="9.140625" style="1"/>
  </cols>
  <sheetData>
    <row r="1" spans="1:9" ht="41.25" customHeight="1" x14ac:dyDescent="0.25">
      <c r="A1" s="20" t="s">
        <v>162</v>
      </c>
      <c r="C1" s="112" t="s">
        <v>44</v>
      </c>
    </row>
    <row r="2" spans="1:9" ht="30.75" x14ac:dyDescent="0.25">
      <c r="A2" s="118" t="s">
        <v>163</v>
      </c>
    </row>
    <row r="3" spans="1:9" ht="15.75" x14ac:dyDescent="0.25">
      <c r="A3" s="118"/>
    </row>
    <row r="4" spans="1:9" ht="18.75" x14ac:dyDescent="0.25">
      <c r="A4" s="29" t="s">
        <v>46</v>
      </c>
      <c r="B4" s="30"/>
      <c r="C4" s="29" t="s">
        <v>47</v>
      </c>
      <c r="D4" s="6"/>
      <c r="E4" s="136" t="s">
        <v>305</v>
      </c>
      <c r="G4" s="24"/>
      <c r="H4" s="24"/>
      <c r="I4" s="24"/>
    </row>
    <row r="5" spans="1:9" ht="15.75" x14ac:dyDescent="0.25">
      <c r="A5" s="21" t="s">
        <v>164</v>
      </c>
      <c r="B5" s="31"/>
      <c r="C5" s="105"/>
      <c r="D5" s="6"/>
      <c r="E5" s="129"/>
      <c r="G5" s="46">
        <f>_xlfn.XLOOKUP(C5,Ratings!A:A,Ratings!B:B,"")</f>
        <v>0</v>
      </c>
      <c r="H5" s="14"/>
      <c r="I5" s="14"/>
    </row>
    <row r="6" spans="1:9" ht="15.75" x14ac:dyDescent="0.25">
      <c r="A6" s="21" t="s">
        <v>165</v>
      </c>
      <c r="B6" s="31"/>
      <c r="C6" s="105"/>
      <c r="D6" s="6"/>
      <c r="E6" s="129"/>
      <c r="G6" s="46">
        <f>_xlfn.XLOOKUP(C6,Ratings!A:A,Ratings!B:B,"")</f>
        <v>0</v>
      </c>
      <c r="H6" s="14"/>
      <c r="I6" s="14"/>
    </row>
    <row r="7" spans="1:9" ht="15.75" x14ac:dyDescent="0.25">
      <c r="A7" s="21" t="s">
        <v>166</v>
      </c>
      <c r="B7" s="31"/>
      <c r="C7" s="105"/>
      <c r="D7" s="6"/>
      <c r="E7" s="129"/>
      <c r="G7" s="46">
        <f>_xlfn.XLOOKUP(C7,Ratings!A:A,Ratings!B:B,"")</f>
        <v>0</v>
      </c>
      <c r="H7" s="14"/>
      <c r="I7" s="14"/>
    </row>
    <row r="8" spans="1:9" ht="15.75" x14ac:dyDescent="0.25">
      <c r="A8" s="35" t="s">
        <v>167</v>
      </c>
      <c r="B8" s="31"/>
      <c r="C8" s="105"/>
      <c r="D8" s="6"/>
      <c r="E8" s="129"/>
      <c r="G8" s="46">
        <f>_xlfn.XLOOKUP(C8,Ratings!A:A,Ratings!B:B,"")</f>
        <v>0</v>
      </c>
      <c r="H8" s="14"/>
      <c r="I8" s="14"/>
    </row>
    <row r="9" spans="1:9" ht="15.75" x14ac:dyDescent="0.25">
      <c r="A9" s="64" t="s">
        <v>168</v>
      </c>
      <c r="B9" s="31"/>
      <c r="C9" s="105"/>
      <c r="D9" s="6"/>
      <c r="E9" s="129"/>
      <c r="G9" s="46">
        <f>_xlfn.XLOOKUP(C9,Ratings!A:A,Ratings!B:B,"")</f>
        <v>0</v>
      </c>
      <c r="H9" s="14"/>
      <c r="I9" s="14"/>
    </row>
    <row r="10" spans="1:9" ht="37.5" customHeight="1" x14ac:dyDescent="0.25">
      <c r="A10" s="119" t="s">
        <v>169</v>
      </c>
      <c r="B10" s="16"/>
      <c r="C10" s="105"/>
      <c r="D10" s="6"/>
      <c r="E10" s="129"/>
      <c r="G10" s="46">
        <f>_xlfn.XLOOKUP(C10,Ratings!A:A,Ratings!B:B,"")</f>
        <v>0</v>
      </c>
      <c r="H10" s="14"/>
      <c r="I10" s="14"/>
    </row>
    <row r="11" spans="1:9" x14ac:dyDescent="0.25">
      <c r="B11" s="17"/>
      <c r="G11" s="14">
        <f>SUM(G5:G10)</f>
        <v>0</v>
      </c>
      <c r="H11" s="14">
        <f>AVERAGE(G5:G10)</f>
        <v>0</v>
      </c>
      <c r="I11" s="14"/>
    </row>
    <row r="12" spans="1:9" x14ac:dyDescent="0.25">
      <c r="B12" s="17"/>
      <c r="E12" s="14"/>
      <c r="G12" s="14"/>
      <c r="H12" s="14"/>
      <c r="I12" s="14"/>
    </row>
    <row r="13" spans="1:9" x14ac:dyDescent="0.25">
      <c r="B13" s="18"/>
      <c r="G13" s="14"/>
      <c r="H13" s="14"/>
      <c r="I13" s="14"/>
    </row>
    <row r="14" spans="1:9" x14ac:dyDescent="0.25">
      <c r="B14" s="18"/>
      <c r="G14" s="24"/>
      <c r="H14" s="24"/>
      <c r="I14" s="24"/>
    </row>
    <row r="15" spans="1:9" x14ac:dyDescent="0.25">
      <c r="B15" s="18"/>
    </row>
    <row r="16" spans="1:9" x14ac:dyDescent="0.25">
      <c r="B16" s="18"/>
    </row>
    <row r="17" spans="2:2" x14ac:dyDescent="0.25">
      <c r="B17" s="19"/>
    </row>
    <row r="18" spans="2:2" x14ac:dyDescent="0.25">
      <c r="B18" s="17"/>
    </row>
    <row r="19" spans="2:2" x14ac:dyDescent="0.25">
      <c r="B19" s="17"/>
    </row>
    <row r="20" spans="2:2" x14ac:dyDescent="0.25">
      <c r="B20" s="17"/>
    </row>
    <row r="21" spans="2:2" x14ac:dyDescent="0.25">
      <c r="B21" s="17"/>
    </row>
    <row r="22" spans="2:2" x14ac:dyDescent="0.25">
      <c r="B22" s="17"/>
    </row>
  </sheetData>
  <sheetProtection algorithmName="SHA-512" hashValue="Hnj0nXjo083P11JlBeLzzo6QAV4lSBOuaf9TX0wNL/EgtXCrXcwUMVDjDDPH8ANvhgwMPBj8Nu/L1n5ZTTWRuQ==" saltValue="ty3leFKMdqVnCbVeOoinOA==" spinCount="100000" sheet="1" objects="1" scenarios="1"/>
  <hyperlinks>
    <hyperlink ref="C1" location="'Overview dashboard'!A1" display="Back to overview" xr:uid="{560EC903-955D-493A-B598-AF7B30A26E48}"/>
    <hyperlink ref="E4" location="'Notes overview'!A1" display="Notes (click here to jump to notes overview tab)" xr:uid="{26B65923-0048-4BA6-9D6C-5194AAD755EC}"/>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11727D-5225-4BC8-B778-C910597BAA0F}">
          <x14:formula1>
            <xm:f>Ratings!$A$1:$A$4</xm:f>
          </x14:formula1>
          <xm:sqref>C5:C10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07ED4-92D7-4E9A-BAC5-1AC5091E9AA1}">
  <sheetPr>
    <tabColor theme="7" tint="0.79998168889431442"/>
  </sheetPr>
  <dimension ref="A1:K20"/>
  <sheetViews>
    <sheetView zoomScale="90" zoomScaleNormal="90" workbookViewId="0"/>
  </sheetViews>
  <sheetFormatPr defaultRowHeight="15" x14ac:dyDescent="0.25"/>
  <cols>
    <col min="1" max="1" width="134.28515625" style="1" customWidth="1"/>
    <col min="2" max="2" width="2.85546875" style="1" customWidth="1"/>
    <col min="3" max="3" width="29.7109375" style="1" customWidth="1"/>
    <col min="4" max="4" width="2.5703125" style="1" customWidth="1"/>
    <col min="5" max="5" width="70" style="1" customWidth="1"/>
    <col min="6" max="16384" width="9.140625" style="1"/>
  </cols>
  <sheetData>
    <row r="1" spans="1:11" ht="41.25" customHeight="1" x14ac:dyDescent="0.25">
      <c r="A1" s="20" t="s">
        <v>39</v>
      </c>
      <c r="C1" s="117" t="s">
        <v>44</v>
      </c>
    </row>
    <row r="2" spans="1:11" x14ac:dyDescent="0.25">
      <c r="G2" s="14"/>
      <c r="H2" s="14"/>
      <c r="I2" s="14"/>
      <c r="J2" s="14"/>
    </row>
    <row r="3" spans="1:11" ht="18.75" x14ac:dyDescent="0.25">
      <c r="A3" s="29" t="s">
        <v>46</v>
      </c>
      <c r="B3" s="30"/>
      <c r="C3" s="29" t="s">
        <v>47</v>
      </c>
      <c r="D3" s="6"/>
      <c r="E3" s="136" t="s">
        <v>305</v>
      </c>
      <c r="F3" s="14"/>
      <c r="G3" s="14"/>
      <c r="H3" s="14"/>
      <c r="I3" s="14"/>
      <c r="J3" s="24"/>
      <c r="K3" s="24"/>
    </row>
    <row r="4" spans="1:11" ht="15.75" x14ac:dyDescent="0.25">
      <c r="A4" s="21" t="s">
        <v>170</v>
      </c>
      <c r="B4" s="107"/>
      <c r="C4" s="105"/>
      <c r="D4" s="6"/>
      <c r="E4" s="129"/>
      <c r="F4" s="14"/>
      <c r="G4" s="46">
        <f>_xlfn.XLOOKUP(C4,Ratings!A:A,Ratings!B:B,"")</f>
        <v>0</v>
      </c>
      <c r="H4" s="14"/>
      <c r="I4" s="14"/>
      <c r="J4" s="24"/>
      <c r="K4" s="24"/>
    </row>
    <row r="5" spans="1:11" ht="30" x14ac:dyDescent="0.25">
      <c r="A5" s="21" t="s">
        <v>171</v>
      </c>
      <c r="B5" s="107"/>
      <c r="C5" s="105"/>
      <c r="D5" s="6"/>
      <c r="E5" s="129"/>
      <c r="F5" s="14"/>
      <c r="G5" s="46">
        <f>_xlfn.XLOOKUP(C5,Ratings!A:A,Ratings!B:B,"")</f>
        <v>0</v>
      </c>
      <c r="H5" s="14"/>
      <c r="I5" s="14"/>
      <c r="J5" s="24"/>
      <c r="K5" s="24"/>
    </row>
    <row r="6" spans="1:11" ht="15.75" x14ac:dyDescent="0.25">
      <c r="A6" s="21" t="s">
        <v>172</v>
      </c>
      <c r="B6" s="107"/>
      <c r="C6" s="105"/>
      <c r="D6" s="6"/>
      <c r="E6" s="129"/>
      <c r="F6" s="14"/>
      <c r="G6" s="46">
        <f>_xlfn.XLOOKUP(C6,Ratings!A:A,Ratings!B:B,"")</f>
        <v>0</v>
      </c>
      <c r="H6" s="14"/>
      <c r="I6" s="14"/>
      <c r="J6" s="24"/>
      <c r="K6" s="24"/>
    </row>
    <row r="7" spans="1:11" ht="30" x14ac:dyDescent="0.25">
      <c r="A7" s="41" t="s">
        <v>173</v>
      </c>
      <c r="B7" s="107"/>
      <c r="C7" s="105"/>
      <c r="D7" s="6"/>
      <c r="E7" s="129"/>
      <c r="F7" s="14"/>
      <c r="G7" s="46">
        <f>_xlfn.XLOOKUP(C7,Ratings!A:A,Ratings!B:B,"")</f>
        <v>0</v>
      </c>
      <c r="H7" s="14"/>
      <c r="I7" s="14"/>
      <c r="J7" s="24"/>
      <c r="K7" s="24"/>
    </row>
    <row r="8" spans="1:11" ht="30.75" x14ac:dyDescent="0.25">
      <c r="A8" s="104" t="s">
        <v>292</v>
      </c>
      <c r="B8" s="16"/>
      <c r="C8" s="105"/>
      <c r="D8" s="6"/>
      <c r="E8" s="129"/>
      <c r="F8" s="14"/>
      <c r="G8" s="46">
        <f>_xlfn.XLOOKUP(C8,Ratings!A:A,Ratings!B:B,"")</f>
        <v>0</v>
      </c>
      <c r="H8" s="14"/>
      <c r="I8" s="14"/>
      <c r="J8" s="24"/>
      <c r="K8" s="24"/>
    </row>
    <row r="9" spans="1:11" x14ac:dyDescent="0.25">
      <c r="B9" s="17"/>
      <c r="F9" s="14"/>
      <c r="G9" s="14">
        <f>SUM(G4:G7)</f>
        <v>0</v>
      </c>
      <c r="H9" s="14">
        <f>AVERAGE(G4:G7)</f>
        <v>0</v>
      </c>
      <c r="I9" s="14"/>
      <c r="J9" s="24"/>
      <c r="K9" s="24"/>
    </row>
    <row r="10" spans="1:11" x14ac:dyDescent="0.25">
      <c r="B10" s="17"/>
      <c r="E10" s="14"/>
      <c r="F10" s="14"/>
      <c r="G10" s="14"/>
      <c r="H10" s="14"/>
      <c r="I10" s="14"/>
      <c r="J10" s="24"/>
      <c r="K10" s="24"/>
    </row>
    <row r="11" spans="1:11" x14ac:dyDescent="0.25">
      <c r="B11" s="18"/>
      <c r="F11" s="14"/>
      <c r="G11" s="14"/>
      <c r="H11" s="14"/>
      <c r="I11" s="14"/>
      <c r="J11" s="24"/>
      <c r="K11" s="24"/>
    </row>
    <row r="12" spans="1:11" x14ac:dyDescent="0.25">
      <c r="B12" s="18"/>
      <c r="F12" s="14"/>
      <c r="G12" s="14"/>
      <c r="H12" s="14"/>
      <c r="I12" s="14"/>
      <c r="J12" s="24"/>
      <c r="K12" s="24"/>
    </row>
    <row r="13" spans="1:11" x14ac:dyDescent="0.25">
      <c r="B13" s="18"/>
      <c r="G13" s="24"/>
      <c r="H13" s="24"/>
      <c r="I13" s="24"/>
      <c r="J13" s="24"/>
      <c r="K13" s="24"/>
    </row>
    <row r="14" spans="1:11" x14ac:dyDescent="0.25">
      <c r="B14" s="18"/>
      <c r="G14" s="24"/>
      <c r="H14" s="24"/>
      <c r="I14" s="24"/>
      <c r="J14" s="24"/>
      <c r="K14" s="24"/>
    </row>
    <row r="15" spans="1:11" x14ac:dyDescent="0.25">
      <c r="B15" s="19"/>
      <c r="G15" s="24"/>
      <c r="H15" s="24"/>
      <c r="I15" s="24"/>
      <c r="J15" s="24"/>
      <c r="K15" s="24"/>
    </row>
    <row r="16" spans="1:11" x14ac:dyDescent="0.25">
      <c r="B16" s="17"/>
      <c r="G16" s="24"/>
      <c r="H16" s="24"/>
      <c r="I16" s="24"/>
      <c r="J16" s="24"/>
      <c r="K16" s="24"/>
    </row>
    <row r="17" spans="2:2" x14ac:dyDescent="0.25">
      <c r="B17" s="17"/>
    </row>
    <row r="18" spans="2:2" x14ac:dyDescent="0.25">
      <c r="B18" s="17"/>
    </row>
    <row r="19" spans="2:2" x14ac:dyDescent="0.25">
      <c r="B19" s="17"/>
    </row>
    <row r="20" spans="2:2" x14ac:dyDescent="0.25">
      <c r="B20" s="17"/>
    </row>
  </sheetData>
  <sheetProtection algorithmName="SHA-512" hashValue="rBNCynvaL50d35+b9faejc0+nb3MqeXSKHIk3ZKv4LrLqzkXENfCll8NZZuCInvvrguT4OGtNpgiQhGIq0b09A==" saltValue="U5M7+CImO6LfodDbN/Kh3Q==" spinCount="100000" sheet="1" objects="1" scenarios="1"/>
  <hyperlinks>
    <hyperlink ref="A7" r:id="rId1" xr:uid="{EC7EFA9D-46BB-479B-B8E3-34C2918E16C8}"/>
    <hyperlink ref="C1" location="'Overview dashboard'!A1" display="Back to overview" xr:uid="{6951D13A-37DC-4356-923D-4782DACA9C98}"/>
    <hyperlink ref="E3" location="'Notes overview'!A1" display="Notes (click here to jump to notes overview tab)" xr:uid="{9DAEA998-8E40-4593-A0A6-01F9817E7CC4}"/>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51CCDB7-3046-4FF9-A70B-A8CEE11374D7}">
          <x14:formula1>
            <xm:f>Ratings!$A$1:$A$4</xm:f>
          </x14:formula1>
          <xm:sqref>C4:C8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3F1B4-FB50-4838-A2FB-F5D3DBB8C339}">
  <sheetPr>
    <tabColor theme="6" tint="0.79998168889431442"/>
  </sheetPr>
  <dimension ref="A1:K39"/>
  <sheetViews>
    <sheetView zoomScale="90" zoomScaleNormal="90" workbookViewId="0">
      <selection activeCell="E1" sqref="E1"/>
    </sheetView>
  </sheetViews>
  <sheetFormatPr defaultRowHeight="15" x14ac:dyDescent="0.25"/>
  <cols>
    <col min="1" max="1" width="134.28515625" style="1" customWidth="1"/>
    <col min="2" max="2" width="2.85546875" style="1" customWidth="1"/>
    <col min="3" max="3" width="29.7109375" style="1" customWidth="1"/>
    <col min="4" max="4" width="2.5703125" style="1" customWidth="1"/>
    <col min="5" max="5" width="90" style="1" customWidth="1"/>
    <col min="6" max="16384" width="9.140625" style="1"/>
  </cols>
  <sheetData>
    <row r="1" spans="1:11" ht="41.25" customHeight="1" x14ac:dyDescent="0.25">
      <c r="A1" s="20" t="s">
        <v>40</v>
      </c>
      <c r="C1" s="117" t="s">
        <v>44</v>
      </c>
    </row>
    <row r="3" spans="1:11" ht="18.75" x14ac:dyDescent="0.25">
      <c r="A3" s="29" t="s">
        <v>46</v>
      </c>
      <c r="B3" s="30"/>
      <c r="C3" s="29" t="s">
        <v>47</v>
      </c>
      <c r="D3" s="6"/>
      <c r="E3" s="136" t="s">
        <v>305</v>
      </c>
      <c r="G3" s="24"/>
      <c r="H3" s="24"/>
      <c r="I3" s="24"/>
      <c r="J3" s="24"/>
      <c r="K3" s="24"/>
    </row>
    <row r="4" spans="1:11" ht="30" x14ac:dyDescent="0.25">
      <c r="A4" s="21" t="s">
        <v>174</v>
      </c>
      <c r="B4" s="31"/>
      <c r="C4" s="105"/>
      <c r="D4" s="6"/>
      <c r="E4" s="129"/>
      <c r="F4" s="14"/>
      <c r="G4" s="14">
        <f>_xlfn.XLOOKUP(C4,Ratings!A:A,Ratings!B:B,"")</f>
        <v>0</v>
      </c>
      <c r="H4" s="14"/>
      <c r="I4" s="14"/>
      <c r="J4" s="24"/>
      <c r="K4" s="24"/>
    </row>
    <row r="5" spans="1:11" ht="15.75" x14ac:dyDescent="0.25">
      <c r="A5" s="35" t="s">
        <v>175</v>
      </c>
      <c r="B5" s="31"/>
      <c r="C5" s="32"/>
      <c r="D5" s="6"/>
      <c r="E5" s="33"/>
      <c r="F5" s="14"/>
      <c r="G5" s="14"/>
      <c r="H5" s="14"/>
      <c r="I5" s="14"/>
      <c r="J5" s="24"/>
      <c r="K5" s="24"/>
    </row>
    <row r="6" spans="1:11" ht="15.75" x14ac:dyDescent="0.25">
      <c r="A6" s="35" t="s">
        <v>176</v>
      </c>
      <c r="B6" s="31"/>
      <c r="C6" s="105"/>
      <c r="D6" s="6"/>
      <c r="E6" s="129"/>
      <c r="F6" s="14"/>
      <c r="G6" s="14">
        <f>_xlfn.XLOOKUP(C6,Ratings!A:A,Ratings!B:B,"")</f>
        <v>0</v>
      </c>
      <c r="H6" s="14"/>
      <c r="I6" s="14"/>
      <c r="J6" s="24"/>
      <c r="K6" s="24"/>
    </row>
    <row r="7" spans="1:11" ht="15.75" x14ac:dyDescent="0.25">
      <c r="A7" s="22" t="s">
        <v>177</v>
      </c>
      <c r="B7" s="31"/>
      <c r="C7" s="105"/>
      <c r="D7" s="6"/>
      <c r="E7" s="129"/>
      <c r="F7" s="14"/>
      <c r="G7" s="14">
        <f>_xlfn.XLOOKUP(C7,Ratings!A:A,Ratings!B:B,"")</f>
        <v>0</v>
      </c>
      <c r="H7" s="14"/>
      <c r="I7" s="14"/>
      <c r="J7" s="24"/>
      <c r="K7" s="24"/>
    </row>
    <row r="8" spans="1:11" ht="15.75" x14ac:dyDescent="0.25">
      <c r="A8" s="22" t="s">
        <v>178</v>
      </c>
      <c r="B8" s="31"/>
      <c r="C8" s="105"/>
      <c r="D8" s="6"/>
      <c r="E8" s="129"/>
      <c r="F8" s="14"/>
      <c r="G8" s="14">
        <f>_xlfn.XLOOKUP(C8,Ratings!A:A,Ratings!B:B,"")</f>
        <v>0</v>
      </c>
      <c r="H8" s="14"/>
      <c r="I8" s="14"/>
      <c r="J8" s="24"/>
      <c r="K8" s="24"/>
    </row>
    <row r="9" spans="1:11" ht="15.75" x14ac:dyDescent="0.25">
      <c r="A9" s="22" t="s">
        <v>179</v>
      </c>
      <c r="B9" s="31"/>
      <c r="C9" s="105"/>
      <c r="D9" s="6"/>
      <c r="E9" s="129"/>
      <c r="F9" s="14"/>
      <c r="G9" s="14">
        <f>_xlfn.XLOOKUP(C9,Ratings!A:A,Ratings!B:B,"")</f>
        <v>0</v>
      </c>
      <c r="H9" s="14"/>
      <c r="I9" s="14"/>
      <c r="J9" s="24"/>
      <c r="K9" s="24"/>
    </row>
    <row r="10" spans="1:11" ht="15.75" x14ac:dyDescent="0.25">
      <c r="A10" s="22" t="s">
        <v>180</v>
      </c>
      <c r="B10" s="31"/>
      <c r="C10" s="105"/>
      <c r="D10" s="6"/>
      <c r="E10" s="129"/>
      <c r="F10" s="14"/>
      <c r="G10" s="14">
        <f>_xlfn.XLOOKUP(C10,Ratings!A:A,Ratings!B:B,"")</f>
        <v>0</v>
      </c>
      <c r="H10" s="14"/>
      <c r="I10" s="14"/>
      <c r="J10" s="24"/>
      <c r="K10" s="24"/>
    </row>
    <row r="11" spans="1:11" ht="15.75" x14ac:dyDescent="0.25">
      <c r="A11" s="42" t="s">
        <v>181</v>
      </c>
      <c r="B11" s="31"/>
      <c r="C11" s="105"/>
      <c r="D11" s="6"/>
      <c r="E11" s="129"/>
      <c r="F11" s="14"/>
      <c r="G11" s="14">
        <f>_xlfn.XLOOKUP(C11,Ratings!A:A,Ratings!B:B,"")</f>
        <v>0</v>
      </c>
      <c r="H11" s="14"/>
      <c r="I11" s="14"/>
      <c r="J11" s="24"/>
      <c r="K11" s="24"/>
    </row>
    <row r="12" spans="1:11" ht="15.75" x14ac:dyDescent="0.25">
      <c r="A12" s="42" t="s">
        <v>182</v>
      </c>
      <c r="B12" s="31"/>
      <c r="C12" s="105"/>
      <c r="D12" s="6"/>
      <c r="E12" s="129"/>
      <c r="F12" s="14"/>
      <c r="G12" s="14">
        <f>_xlfn.XLOOKUP(C12,Ratings!A:A,Ratings!B:B,"")</f>
        <v>0</v>
      </c>
      <c r="H12" s="14"/>
      <c r="I12" s="14"/>
      <c r="J12" s="24"/>
      <c r="K12" s="24"/>
    </row>
    <row r="13" spans="1:11" ht="15.75" x14ac:dyDescent="0.25">
      <c r="A13" s="121" t="s">
        <v>293</v>
      </c>
      <c r="B13" s="31"/>
      <c r="C13" s="105"/>
      <c r="D13" s="6"/>
      <c r="E13" s="129"/>
      <c r="F13" s="14"/>
      <c r="G13" s="14">
        <f>_xlfn.XLOOKUP(C13,Ratings!A:A,Ratings!B:B,"")</f>
        <v>0</v>
      </c>
      <c r="H13" s="14"/>
      <c r="I13" s="14"/>
      <c r="J13" s="24"/>
      <c r="K13" s="24"/>
    </row>
    <row r="14" spans="1:11" ht="15.75" x14ac:dyDescent="0.25">
      <c r="A14" s="121" t="s">
        <v>294</v>
      </c>
      <c r="B14" s="31"/>
      <c r="C14" s="105"/>
      <c r="D14" s="6"/>
      <c r="E14" s="129"/>
      <c r="F14" s="14"/>
      <c r="G14" s="14">
        <f>_xlfn.XLOOKUP(C14,Ratings!A:A,Ratings!B:B,"")</f>
        <v>0</v>
      </c>
      <c r="H14" s="14"/>
      <c r="I14" s="14"/>
      <c r="J14" s="24"/>
      <c r="K14" s="24"/>
    </row>
    <row r="15" spans="1:11" ht="15.75" x14ac:dyDescent="0.25">
      <c r="A15" s="121" t="s">
        <v>295</v>
      </c>
      <c r="B15" s="31"/>
      <c r="C15" s="105"/>
      <c r="D15" s="6"/>
      <c r="E15" s="129"/>
      <c r="F15" s="14"/>
      <c r="G15" s="14">
        <f>_xlfn.XLOOKUP(C15,Ratings!A:A,Ratings!B:B,"")</f>
        <v>0</v>
      </c>
      <c r="H15" s="14"/>
      <c r="I15" s="14"/>
      <c r="J15" s="24"/>
      <c r="K15" s="24"/>
    </row>
    <row r="16" spans="1:11" ht="30" x14ac:dyDescent="0.25">
      <c r="A16" s="42" t="s">
        <v>183</v>
      </c>
      <c r="B16" s="31"/>
      <c r="C16" s="105"/>
      <c r="D16" s="6"/>
      <c r="E16" s="129"/>
      <c r="F16" s="14"/>
      <c r="G16" s="14">
        <f>_xlfn.XLOOKUP(C16,Ratings!A:A,Ratings!B:B,"")</f>
        <v>0</v>
      </c>
      <c r="H16" s="14"/>
      <c r="I16" s="14"/>
      <c r="J16" s="24"/>
      <c r="K16" s="24"/>
    </row>
    <row r="17" spans="1:11" ht="15.75" x14ac:dyDescent="0.25">
      <c r="A17" s="100" t="s">
        <v>184</v>
      </c>
      <c r="B17" s="31"/>
      <c r="C17" s="105"/>
      <c r="D17" s="6"/>
      <c r="E17" s="129"/>
      <c r="F17" s="14"/>
      <c r="G17" s="14">
        <f>_xlfn.XLOOKUP(C17,Ratings!A:A,Ratings!B:B,"")</f>
        <v>0</v>
      </c>
      <c r="H17" s="14"/>
      <c r="I17" s="14"/>
      <c r="J17" s="24"/>
      <c r="K17" s="24"/>
    </row>
    <row r="18" spans="1:11" ht="30" x14ac:dyDescent="0.25">
      <c r="A18" s="21" t="s">
        <v>185</v>
      </c>
      <c r="B18" s="31"/>
      <c r="C18" s="105"/>
      <c r="D18" s="6"/>
      <c r="E18" s="129"/>
      <c r="F18" s="14"/>
      <c r="G18" s="14">
        <f>_xlfn.XLOOKUP(C18,Ratings!A:A,Ratings!B:B,"")</f>
        <v>0</v>
      </c>
      <c r="H18" s="14"/>
      <c r="I18" s="14"/>
      <c r="J18" s="24"/>
      <c r="K18" s="24"/>
    </row>
    <row r="19" spans="1:11" ht="15.75" x14ac:dyDescent="0.25">
      <c r="A19" s="110" t="s">
        <v>186</v>
      </c>
      <c r="B19" s="31"/>
      <c r="C19" s="105"/>
      <c r="D19" s="6"/>
      <c r="E19" s="129"/>
      <c r="F19" s="14"/>
      <c r="G19" s="14">
        <f>_xlfn.XLOOKUP(C19,Ratings!A:A,Ratings!B:B,"")</f>
        <v>0</v>
      </c>
      <c r="H19" s="14"/>
      <c r="I19" s="14"/>
      <c r="J19" s="24"/>
      <c r="K19" s="24"/>
    </row>
    <row r="20" spans="1:11" ht="15.75" x14ac:dyDescent="0.25">
      <c r="A20" s="120" t="s">
        <v>187</v>
      </c>
      <c r="B20" s="31"/>
      <c r="C20" s="105"/>
      <c r="D20" s="6"/>
      <c r="E20" s="129"/>
      <c r="F20" s="14"/>
      <c r="G20" s="14">
        <f>_xlfn.XLOOKUP(C20,Ratings!A:A,Ratings!B:B,"")</f>
        <v>0</v>
      </c>
      <c r="H20" s="14"/>
      <c r="I20" s="14"/>
      <c r="J20" s="24"/>
      <c r="K20" s="24"/>
    </row>
    <row r="21" spans="1:11" ht="15.75" x14ac:dyDescent="0.25">
      <c r="A21" s="110" t="s">
        <v>188</v>
      </c>
      <c r="B21" s="31"/>
      <c r="C21" s="105"/>
      <c r="D21" s="6"/>
      <c r="E21" s="129"/>
      <c r="F21" s="14"/>
      <c r="G21" s="14">
        <f>_xlfn.XLOOKUP(C21,Ratings!A:A,Ratings!B:B,"")</f>
        <v>0</v>
      </c>
      <c r="H21" s="14"/>
      <c r="I21" s="14"/>
      <c r="J21" s="24"/>
      <c r="K21" s="24"/>
    </row>
    <row r="22" spans="1:11" ht="15.75" x14ac:dyDescent="0.25">
      <c r="A22" s="21" t="s">
        <v>189</v>
      </c>
      <c r="B22" s="31"/>
      <c r="C22" s="105"/>
      <c r="D22" s="6"/>
      <c r="E22" s="129"/>
      <c r="F22" s="14"/>
      <c r="G22" s="14">
        <f>_xlfn.XLOOKUP(C22,Ratings!A:A,Ratings!B:B,"")</f>
        <v>0</v>
      </c>
      <c r="H22" s="14"/>
      <c r="I22" s="14"/>
      <c r="J22" s="24"/>
      <c r="K22" s="24"/>
    </row>
    <row r="23" spans="1:11" ht="15.75" x14ac:dyDescent="0.25">
      <c r="A23" s="21" t="s">
        <v>190</v>
      </c>
      <c r="B23" s="31"/>
      <c r="C23" s="105"/>
      <c r="D23" s="6"/>
      <c r="E23" s="129"/>
      <c r="F23" s="14"/>
      <c r="G23" s="14">
        <f>_xlfn.XLOOKUP(C23,Ratings!A:A,Ratings!B:B,"")</f>
        <v>0</v>
      </c>
      <c r="H23" s="14"/>
      <c r="I23" s="14"/>
      <c r="J23" s="24"/>
      <c r="K23" s="24"/>
    </row>
    <row r="24" spans="1:11" ht="15.75" x14ac:dyDescent="0.25">
      <c r="A24" s="21" t="s">
        <v>191</v>
      </c>
      <c r="B24" s="31"/>
      <c r="C24" s="105"/>
      <c r="D24" s="6"/>
      <c r="E24" s="129"/>
      <c r="F24" s="14"/>
      <c r="G24" s="14">
        <f>_xlfn.XLOOKUP(C24,Ratings!A:A,Ratings!B:B,"")</f>
        <v>0</v>
      </c>
      <c r="H24" s="14"/>
      <c r="I24" s="14"/>
      <c r="J24" s="24"/>
      <c r="K24" s="24"/>
    </row>
    <row r="25" spans="1:11" ht="30.75" x14ac:dyDescent="0.25">
      <c r="A25" s="44" t="s">
        <v>192</v>
      </c>
      <c r="B25" s="31"/>
      <c r="C25" s="105"/>
      <c r="D25" s="6"/>
      <c r="E25" s="129"/>
      <c r="F25" s="14"/>
      <c r="G25" s="14">
        <f>_xlfn.XLOOKUP(C25,Ratings!A:A,Ratings!B:B,"")</f>
        <v>0</v>
      </c>
      <c r="H25" s="14"/>
      <c r="I25" s="14"/>
      <c r="J25" s="24"/>
      <c r="K25" s="24"/>
    </row>
    <row r="26" spans="1:11" ht="30" x14ac:dyDescent="0.25">
      <c r="A26" s="21" t="s">
        <v>193</v>
      </c>
      <c r="B26" s="31"/>
      <c r="C26" s="105"/>
      <c r="D26" s="6"/>
      <c r="E26" s="129"/>
      <c r="F26" s="14"/>
      <c r="G26" s="14">
        <f>_xlfn.XLOOKUP(C26,Ratings!A:A,Ratings!B:B,"")</f>
        <v>0</v>
      </c>
      <c r="H26" s="14"/>
      <c r="I26" s="14"/>
      <c r="J26" s="24"/>
      <c r="K26" s="24"/>
    </row>
    <row r="27" spans="1:11" x14ac:dyDescent="0.25">
      <c r="B27" s="16"/>
      <c r="F27" s="14"/>
      <c r="G27" s="14"/>
      <c r="H27" s="14"/>
      <c r="I27" s="14"/>
      <c r="J27" s="24"/>
      <c r="K27" s="24"/>
    </row>
    <row r="28" spans="1:11" x14ac:dyDescent="0.25">
      <c r="B28" s="17"/>
      <c r="F28" s="14"/>
      <c r="G28" s="14">
        <f>SUM(G4:G26)</f>
        <v>0</v>
      </c>
      <c r="H28" s="14">
        <f>AVERAGE(G4:G26)</f>
        <v>0</v>
      </c>
      <c r="I28" s="14"/>
      <c r="J28" s="24"/>
      <c r="K28" s="24"/>
    </row>
    <row r="29" spans="1:11" x14ac:dyDescent="0.25">
      <c r="B29" s="17"/>
      <c r="E29" s="14"/>
      <c r="F29" s="14"/>
      <c r="G29" s="14"/>
      <c r="H29" s="14"/>
      <c r="I29" s="14"/>
      <c r="J29" s="24"/>
      <c r="K29" s="24"/>
    </row>
    <row r="30" spans="1:11" x14ac:dyDescent="0.25">
      <c r="B30" s="18"/>
      <c r="F30" s="14"/>
      <c r="G30" s="24"/>
      <c r="H30" s="24"/>
      <c r="I30" s="24"/>
      <c r="J30" s="24"/>
      <c r="K30" s="24"/>
    </row>
    <row r="31" spans="1:11" x14ac:dyDescent="0.25">
      <c r="B31" s="18"/>
      <c r="F31" s="14"/>
      <c r="G31" s="24"/>
      <c r="H31" s="24"/>
      <c r="I31" s="24"/>
      <c r="J31" s="24"/>
      <c r="K31" s="24"/>
    </row>
    <row r="32" spans="1:11" x14ac:dyDescent="0.25">
      <c r="B32" s="18"/>
    </row>
    <row r="33" spans="2:2" x14ac:dyDescent="0.25">
      <c r="B33" s="18"/>
    </row>
    <row r="34" spans="2:2" x14ac:dyDescent="0.25">
      <c r="B34" s="19"/>
    </row>
    <row r="35" spans="2:2" x14ac:dyDescent="0.25">
      <c r="B35" s="17"/>
    </row>
    <row r="36" spans="2:2" x14ac:dyDescent="0.25">
      <c r="B36" s="17"/>
    </row>
    <row r="37" spans="2:2" x14ac:dyDescent="0.25">
      <c r="B37" s="17"/>
    </row>
    <row r="38" spans="2:2" x14ac:dyDescent="0.25">
      <c r="B38" s="17"/>
    </row>
    <row r="39" spans="2:2" x14ac:dyDescent="0.25">
      <c r="B39" s="17"/>
    </row>
  </sheetData>
  <sheetProtection algorithmName="SHA-512" hashValue="k/+NqHuDgqh0XhkKnFX3PwGC7IJYvORJcfH9/rgjFsqCfVBlNkZ6qV80g7PVLd1L8b0i1MIPpyTdiOGFEMp83Q==" saltValue="FBTeobflBoD4eN7orRbKIA==" spinCount="100000" sheet="1" objects="1" scenarios="1"/>
  <hyperlinks>
    <hyperlink ref="C1" location="'Overview dashboard'!A1" display="Back to overview" xr:uid="{7AFA9139-7EC4-4CF7-BC31-95D3EC1C7FED}"/>
    <hyperlink ref="E3" location="'Notes overview'!A1" display="Notes (click here to jump to notes overview tab)" xr:uid="{37BB258D-B80F-476E-81C0-0BE5C4FE0D94}"/>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4A91EDC-C2B5-4A5F-B6CA-187388BB37D9}">
          <x14:formula1>
            <xm:f>Ratings!$A$1:$A$4</xm:f>
          </x14:formula1>
          <xm:sqref>C4 C6:C26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9A023-1AE6-4C90-92E1-9E204765937B}">
  <sheetPr>
    <tabColor theme="5" tint="0.79998168889431442"/>
  </sheetPr>
  <dimension ref="A1:J35"/>
  <sheetViews>
    <sheetView zoomScale="90" zoomScaleNormal="90" workbookViewId="0">
      <selection activeCell="E1" sqref="E1"/>
    </sheetView>
  </sheetViews>
  <sheetFormatPr defaultRowHeight="15" x14ac:dyDescent="0.25"/>
  <cols>
    <col min="1" max="1" width="134.28515625" style="1" customWidth="1"/>
    <col min="2" max="2" width="2.85546875" style="1" customWidth="1"/>
    <col min="3" max="3" width="33.5703125" style="1" customWidth="1"/>
    <col min="4" max="4" width="2.5703125" style="1" customWidth="1"/>
    <col min="5" max="5" width="70" style="1" customWidth="1"/>
    <col min="6" max="16384" width="9.140625" style="1"/>
  </cols>
  <sheetData>
    <row r="1" spans="1:10" ht="41.25" customHeight="1" x14ac:dyDescent="0.25">
      <c r="A1" s="20" t="s">
        <v>194</v>
      </c>
      <c r="C1" s="112" t="s">
        <v>44</v>
      </c>
    </row>
    <row r="3" spans="1:10" ht="18.75" x14ac:dyDescent="0.25">
      <c r="A3" s="29" t="s">
        <v>46</v>
      </c>
      <c r="B3" s="30"/>
      <c r="C3" s="29" t="s">
        <v>47</v>
      </c>
      <c r="D3" s="6"/>
      <c r="E3" s="136" t="s">
        <v>305</v>
      </c>
      <c r="F3" s="24"/>
      <c r="G3" s="24"/>
      <c r="H3" s="24"/>
      <c r="I3" s="24"/>
      <c r="J3" s="24"/>
    </row>
    <row r="4" spans="1:10" ht="15.75" x14ac:dyDescent="0.25">
      <c r="A4" s="35" t="s">
        <v>195</v>
      </c>
      <c r="B4" s="31"/>
      <c r="C4" s="77"/>
      <c r="D4" s="6"/>
      <c r="E4" s="82"/>
      <c r="F4" s="24"/>
      <c r="G4" s="14"/>
      <c r="H4" s="14"/>
      <c r="I4" s="14"/>
      <c r="J4" s="24"/>
    </row>
    <row r="5" spans="1:10" ht="15.75" x14ac:dyDescent="0.25">
      <c r="A5" s="22" t="s">
        <v>196</v>
      </c>
      <c r="B5" s="31"/>
      <c r="C5" s="105"/>
      <c r="D5" s="6"/>
      <c r="E5" s="129"/>
      <c r="F5" s="24"/>
      <c r="G5" s="14">
        <f>_xlfn.XLOOKUP(C5,Ratings!A:A,Ratings!B:B,"")</f>
        <v>0</v>
      </c>
      <c r="H5" s="14"/>
      <c r="I5" s="14"/>
      <c r="J5" s="24"/>
    </row>
    <row r="6" spans="1:10" ht="15.75" x14ac:dyDescent="0.25">
      <c r="A6" s="22" t="s">
        <v>197</v>
      </c>
      <c r="B6" s="31"/>
      <c r="C6" s="105"/>
      <c r="D6" s="6"/>
      <c r="E6" s="129"/>
      <c r="F6" s="24"/>
      <c r="G6" s="14">
        <f>_xlfn.XLOOKUP(C6,Ratings!A:A,Ratings!B:B,"")</f>
        <v>0</v>
      </c>
      <c r="H6" s="14"/>
      <c r="I6" s="14"/>
      <c r="J6" s="24"/>
    </row>
    <row r="7" spans="1:10" ht="15.75" x14ac:dyDescent="0.25">
      <c r="A7" s="22" t="s">
        <v>198</v>
      </c>
      <c r="B7" s="31"/>
      <c r="C7" s="105"/>
      <c r="D7" s="6"/>
      <c r="E7" s="129"/>
      <c r="F7" s="24"/>
      <c r="G7" s="14">
        <f>_xlfn.XLOOKUP(C7,Ratings!A:A,Ratings!B:B,"")</f>
        <v>0</v>
      </c>
      <c r="H7" s="14"/>
      <c r="I7" s="14"/>
      <c r="J7" s="24"/>
    </row>
    <row r="8" spans="1:10" ht="15.75" x14ac:dyDescent="0.25">
      <c r="A8" s="22" t="s">
        <v>199</v>
      </c>
      <c r="B8" s="31"/>
      <c r="C8" s="105"/>
      <c r="D8" s="6"/>
      <c r="E8" s="129"/>
      <c r="F8" s="24"/>
      <c r="G8" s="14">
        <f>_xlfn.XLOOKUP(C8,Ratings!A:A,Ratings!B:B,"")</f>
        <v>0</v>
      </c>
      <c r="H8" s="14"/>
      <c r="I8" s="14"/>
      <c r="J8" s="24"/>
    </row>
    <row r="9" spans="1:10" ht="30" x14ac:dyDescent="0.25">
      <c r="A9" s="43" t="s">
        <v>200</v>
      </c>
      <c r="B9" s="31"/>
      <c r="C9" s="105"/>
      <c r="D9" s="6"/>
      <c r="E9" s="129"/>
      <c r="F9" s="24"/>
      <c r="G9" s="14">
        <f>_xlfn.XLOOKUP(C9,Ratings!A:A,Ratings!B:B,"")</f>
        <v>0</v>
      </c>
      <c r="H9" s="14"/>
      <c r="I9" s="14"/>
      <c r="J9" s="24"/>
    </row>
    <row r="10" spans="1:10" ht="15.75" x14ac:dyDescent="0.25">
      <c r="A10" s="42" t="s">
        <v>182</v>
      </c>
      <c r="B10" s="31"/>
      <c r="C10" s="105"/>
      <c r="D10" s="6"/>
      <c r="E10" s="129"/>
      <c r="F10" s="24"/>
      <c r="G10" s="14">
        <f>_xlfn.XLOOKUP(C10,Ratings!A:A,Ratings!B:B,"")</f>
        <v>0</v>
      </c>
      <c r="H10" s="14"/>
      <c r="I10" s="14"/>
      <c r="J10" s="24"/>
    </row>
    <row r="11" spans="1:10" ht="15.75" x14ac:dyDescent="0.25">
      <c r="A11" s="43" t="s">
        <v>201</v>
      </c>
      <c r="B11" s="31"/>
      <c r="C11" s="77"/>
      <c r="D11" s="6"/>
      <c r="E11" s="82"/>
      <c r="F11" s="24"/>
      <c r="G11" s="14"/>
      <c r="H11" s="14"/>
      <c r="I11" s="14"/>
      <c r="J11" s="24"/>
    </row>
    <row r="12" spans="1:10" ht="15.75" x14ac:dyDescent="0.25">
      <c r="A12" s="42" t="s">
        <v>202</v>
      </c>
      <c r="B12" s="31"/>
      <c r="C12" s="105"/>
      <c r="D12" s="6"/>
      <c r="E12" s="130"/>
      <c r="F12" s="24"/>
      <c r="G12" s="14">
        <f>_xlfn.XLOOKUP(C12,Ratings!A:A,Ratings!B:B,"")</f>
        <v>0</v>
      </c>
      <c r="H12" s="14"/>
      <c r="I12" s="14"/>
      <c r="J12" s="24"/>
    </row>
    <row r="13" spans="1:10" ht="15.75" x14ac:dyDescent="0.25">
      <c r="A13" s="42" t="s">
        <v>203</v>
      </c>
      <c r="B13" s="31"/>
      <c r="C13" s="105"/>
      <c r="D13" s="6"/>
      <c r="E13" s="130"/>
      <c r="F13" s="24"/>
      <c r="G13" s="14">
        <f>_xlfn.XLOOKUP(C13,Ratings!A:A,Ratings!B:B,"")</f>
        <v>0</v>
      </c>
      <c r="H13" s="14"/>
      <c r="I13" s="14"/>
      <c r="J13" s="24"/>
    </row>
    <row r="14" spans="1:10" ht="15.75" x14ac:dyDescent="0.25">
      <c r="A14" s="42" t="s">
        <v>204</v>
      </c>
      <c r="B14" s="31"/>
      <c r="C14" s="105"/>
      <c r="D14" s="6"/>
      <c r="E14" s="130"/>
      <c r="F14" s="24"/>
      <c r="G14" s="14">
        <f>_xlfn.XLOOKUP(C14,Ratings!A:A,Ratings!B:B,"")</f>
        <v>0</v>
      </c>
      <c r="H14" s="14"/>
      <c r="I14" s="14"/>
      <c r="J14" s="24"/>
    </row>
    <row r="15" spans="1:10" ht="15.75" x14ac:dyDescent="0.25">
      <c r="A15" s="42" t="s">
        <v>205</v>
      </c>
      <c r="B15" s="31"/>
      <c r="C15" s="105"/>
      <c r="D15" s="6"/>
      <c r="E15" s="130"/>
      <c r="F15" s="24"/>
      <c r="G15" s="14">
        <f>_xlfn.XLOOKUP(C15,Ratings!A:A,Ratings!B:B,"")</f>
        <v>0</v>
      </c>
      <c r="H15" s="14"/>
      <c r="I15" s="14"/>
      <c r="J15" s="24"/>
    </row>
    <row r="16" spans="1:10" ht="15.75" x14ac:dyDescent="0.25">
      <c r="A16" s="42" t="s">
        <v>206</v>
      </c>
      <c r="B16" s="31"/>
      <c r="C16" s="105"/>
      <c r="D16" s="6"/>
      <c r="E16" s="130"/>
      <c r="F16" s="24"/>
      <c r="G16" s="14">
        <f>_xlfn.XLOOKUP(C16,Ratings!A:A,Ratings!B:B,"")</f>
        <v>0</v>
      </c>
      <c r="H16" s="14"/>
      <c r="I16" s="14"/>
      <c r="J16" s="24"/>
    </row>
    <row r="17" spans="1:10" ht="15.75" x14ac:dyDescent="0.25">
      <c r="A17" s="42" t="s">
        <v>207</v>
      </c>
      <c r="B17" s="31"/>
      <c r="C17" s="105"/>
      <c r="D17" s="6"/>
      <c r="E17" s="130"/>
      <c r="F17" s="24"/>
      <c r="G17" s="14">
        <f>_xlfn.XLOOKUP(C17,Ratings!A:A,Ratings!B:B,"")</f>
        <v>0</v>
      </c>
      <c r="H17" s="14"/>
      <c r="I17" s="14"/>
      <c r="J17" s="24"/>
    </row>
    <row r="18" spans="1:10" ht="30" x14ac:dyDescent="0.25">
      <c r="A18" s="43" t="s">
        <v>208</v>
      </c>
      <c r="B18" s="31"/>
      <c r="C18" s="105"/>
      <c r="D18" s="6"/>
      <c r="E18" s="130"/>
      <c r="F18" s="24"/>
      <c r="G18" s="14">
        <f>_xlfn.XLOOKUP(C18,Ratings!A:A,Ratings!B:B,"")</f>
        <v>0</v>
      </c>
      <c r="H18" s="14"/>
      <c r="I18" s="14"/>
      <c r="J18" s="24"/>
    </row>
    <row r="19" spans="1:10" ht="15.75" x14ac:dyDescent="0.25">
      <c r="A19" s="21" t="s">
        <v>209</v>
      </c>
      <c r="B19" s="31"/>
      <c r="C19" s="105"/>
      <c r="D19" s="6"/>
      <c r="E19" s="129"/>
      <c r="F19" s="24"/>
      <c r="G19" s="14">
        <f>_xlfn.XLOOKUP(C19,Ratings!A:A,Ratings!B:B,"")</f>
        <v>0</v>
      </c>
      <c r="H19" s="14"/>
      <c r="I19" s="14"/>
      <c r="J19" s="24"/>
    </row>
    <row r="20" spans="1:10" ht="15.75" x14ac:dyDescent="0.25">
      <c r="A20" s="21" t="s">
        <v>210</v>
      </c>
      <c r="B20" s="31"/>
      <c r="C20" s="105"/>
      <c r="D20" s="6"/>
      <c r="E20" s="129"/>
      <c r="F20" s="24"/>
      <c r="G20" s="14">
        <f>_xlfn.XLOOKUP(C20,Ratings!A:A,Ratings!B:B,"")</f>
        <v>0</v>
      </c>
      <c r="H20" s="14"/>
      <c r="I20" s="14"/>
      <c r="J20" s="24"/>
    </row>
    <row r="21" spans="1:10" ht="45.75" x14ac:dyDescent="0.25">
      <c r="A21" s="44" t="s">
        <v>211</v>
      </c>
      <c r="B21" s="31"/>
      <c r="C21" s="105"/>
      <c r="D21" s="6"/>
      <c r="E21" s="129"/>
      <c r="F21" s="24"/>
      <c r="G21" s="14">
        <f>_xlfn.XLOOKUP(C21,Ratings!A:A,Ratings!B:B,"")</f>
        <v>0</v>
      </c>
      <c r="H21" s="14"/>
      <c r="I21" s="14"/>
      <c r="J21" s="24"/>
    </row>
    <row r="22" spans="1:10" ht="15.75" x14ac:dyDescent="0.25">
      <c r="A22" s="44" t="s">
        <v>212</v>
      </c>
      <c r="B22" s="31"/>
      <c r="C22" s="105"/>
      <c r="D22" s="6"/>
      <c r="E22" s="129"/>
      <c r="F22" s="24"/>
      <c r="G22" s="14">
        <f>_xlfn.XLOOKUP(C22,Ratings!A:A,Ratings!B:B,"")</f>
        <v>0</v>
      </c>
      <c r="H22" s="14"/>
      <c r="I22" s="14"/>
      <c r="J22" s="24"/>
    </row>
    <row r="23" spans="1:10" x14ac:dyDescent="0.25">
      <c r="B23" s="16"/>
      <c r="F23" s="24"/>
      <c r="G23" s="14"/>
      <c r="H23" s="14"/>
      <c r="I23" s="14"/>
      <c r="J23" s="24"/>
    </row>
    <row r="24" spans="1:10" x14ac:dyDescent="0.25">
      <c r="B24" s="17"/>
      <c r="F24" s="24"/>
      <c r="G24" s="14">
        <f>SUM(G4:G22)</f>
        <v>0</v>
      </c>
      <c r="H24" s="14">
        <f>AVERAGE(G4:G22)</f>
        <v>0</v>
      </c>
      <c r="I24" s="14"/>
      <c r="J24" s="24"/>
    </row>
    <row r="25" spans="1:10" x14ac:dyDescent="0.25">
      <c r="B25" s="17"/>
      <c r="E25" s="14"/>
      <c r="F25" s="24"/>
      <c r="G25" s="14"/>
      <c r="H25" s="14"/>
      <c r="I25" s="14"/>
      <c r="J25" s="24"/>
    </row>
    <row r="26" spans="1:10" x14ac:dyDescent="0.25">
      <c r="B26" s="18"/>
      <c r="F26" s="24"/>
      <c r="G26" s="14"/>
      <c r="H26" s="14"/>
      <c r="I26" s="14"/>
      <c r="J26" s="24"/>
    </row>
    <row r="27" spans="1:10" x14ac:dyDescent="0.25">
      <c r="B27" s="18"/>
      <c r="F27" s="24"/>
      <c r="G27" s="24"/>
      <c r="H27" s="24"/>
      <c r="I27" s="24"/>
      <c r="J27" s="24"/>
    </row>
    <row r="28" spans="1:10" x14ac:dyDescent="0.25">
      <c r="B28" s="18"/>
      <c r="F28" s="24"/>
      <c r="G28" s="24"/>
      <c r="H28" s="24"/>
      <c r="I28" s="24"/>
      <c r="J28" s="24"/>
    </row>
    <row r="29" spans="1:10" x14ac:dyDescent="0.25">
      <c r="B29" s="18"/>
      <c r="F29" s="24"/>
      <c r="G29" s="24"/>
      <c r="H29" s="24"/>
      <c r="I29" s="24"/>
      <c r="J29" s="24"/>
    </row>
    <row r="30" spans="1:10" x14ac:dyDescent="0.25">
      <c r="B30" s="19"/>
      <c r="F30" s="24"/>
      <c r="G30" s="24"/>
      <c r="H30" s="24"/>
      <c r="I30" s="24"/>
      <c r="J30" s="24"/>
    </row>
    <row r="31" spans="1:10" x14ac:dyDescent="0.25">
      <c r="B31" s="17"/>
      <c r="F31" s="24"/>
      <c r="G31" s="24"/>
      <c r="H31" s="24"/>
      <c r="I31" s="24"/>
      <c r="J31" s="24"/>
    </row>
    <row r="32" spans="1:10" x14ac:dyDescent="0.25">
      <c r="B32" s="17"/>
    </row>
    <row r="33" spans="2:2" x14ac:dyDescent="0.25">
      <c r="B33" s="17"/>
    </row>
    <row r="34" spans="2:2" x14ac:dyDescent="0.25">
      <c r="B34" s="17"/>
    </row>
    <row r="35" spans="2:2" x14ac:dyDescent="0.25">
      <c r="B35" s="17"/>
    </row>
  </sheetData>
  <sheetProtection algorithmName="SHA-512" hashValue="lXsUthlppfg/+MuDLRYdH1Dg33foQpVYpXqkwcIO0mqrbZVf3H59LZyqNKdBTdkF4vRBFIB43909cRI/X5f7FA==" saltValue="pGExbVlgPRWYTFywKGr6KQ==" spinCount="100000" sheet="1" objects="1" scenarios="1"/>
  <hyperlinks>
    <hyperlink ref="C1" location="'Overview dashboard'!A1" display="Back to overview" xr:uid="{5F1565BC-6101-44B2-B4B3-E8DFE8443712}"/>
    <hyperlink ref="E3" location="'Notes overview'!A1" display="Notes (click here to jump to notes overview tab)" xr:uid="{279FBCF0-3095-47D4-9363-367839848A4A}"/>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C75BA2D-50E7-43C5-9296-66D2E0A4F182}">
          <x14:formula1>
            <xm:f>Ratings!$A$1:$A$4</xm:f>
          </x14:formula1>
          <xm:sqref>C5:C10 C12:C22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3D18F-DB77-4808-A18F-C231E8F14243}">
  <dimension ref="A1:U30"/>
  <sheetViews>
    <sheetView workbookViewId="0">
      <selection activeCell="F14" sqref="F14"/>
    </sheetView>
  </sheetViews>
  <sheetFormatPr defaultRowHeight="15" x14ac:dyDescent="0.25"/>
  <cols>
    <col min="1" max="5" width="9.140625" style="1"/>
    <col min="6" max="6" width="132.7109375" style="1" customWidth="1"/>
    <col min="7" max="16384" width="9.140625" style="1"/>
  </cols>
  <sheetData>
    <row r="1" spans="1:21" ht="15" customHeight="1" x14ac:dyDescent="0.25">
      <c r="E1" s="157" t="s">
        <v>10</v>
      </c>
      <c r="F1" s="157"/>
      <c r="G1" s="2"/>
      <c r="H1" s="2"/>
      <c r="I1" s="2"/>
      <c r="J1" s="2"/>
      <c r="K1" s="2"/>
      <c r="L1" s="2"/>
      <c r="M1" s="2"/>
      <c r="N1" s="2"/>
      <c r="O1" s="2"/>
      <c r="P1" s="2"/>
      <c r="Q1" s="2"/>
      <c r="R1" s="2"/>
      <c r="S1" s="2"/>
      <c r="T1" s="2"/>
      <c r="U1" s="2"/>
    </row>
    <row r="2" spans="1:21" ht="15" customHeight="1" x14ac:dyDescent="0.25">
      <c r="E2" s="157"/>
      <c r="F2" s="157"/>
      <c r="G2" s="2"/>
      <c r="H2" s="2"/>
      <c r="I2" s="2"/>
      <c r="J2" s="2"/>
      <c r="K2" s="2"/>
      <c r="L2" s="2"/>
      <c r="M2" s="2"/>
      <c r="N2" s="2"/>
      <c r="O2" s="2"/>
      <c r="P2" s="2"/>
      <c r="Q2" s="2"/>
      <c r="R2" s="2"/>
      <c r="S2" s="2"/>
      <c r="T2" s="2"/>
      <c r="U2" s="2"/>
    </row>
    <row r="3" spans="1:21" ht="15" customHeight="1" x14ac:dyDescent="0.25">
      <c r="E3" s="157"/>
      <c r="F3" s="157"/>
      <c r="G3" s="2"/>
      <c r="H3" s="2"/>
      <c r="I3" s="2"/>
      <c r="J3" s="2"/>
      <c r="K3" s="2"/>
      <c r="L3" s="2"/>
      <c r="M3" s="2"/>
      <c r="N3" s="2"/>
      <c r="O3" s="2"/>
      <c r="P3" s="2"/>
      <c r="Q3" s="2"/>
      <c r="R3" s="2"/>
      <c r="S3" s="2"/>
      <c r="T3" s="2"/>
      <c r="U3" s="2"/>
    </row>
    <row r="4" spans="1:21" ht="15" customHeight="1" x14ac:dyDescent="0.25">
      <c r="E4" s="157"/>
      <c r="F4" s="157"/>
      <c r="G4" s="2"/>
      <c r="H4" s="2"/>
      <c r="I4" s="2"/>
      <c r="J4" s="2"/>
      <c r="K4" s="2"/>
      <c r="L4" s="2"/>
      <c r="M4" s="2"/>
      <c r="N4" s="2"/>
      <c r="O4" s="2"/>
      <c r="P4" s="2"/>
      <c r="Q4" s="2"/>
      <c r="R4" s="2"/>
      <c r="S4" s="2"/>
      <c r="T4" s="2"/>
      <c r="U4" s="2"/>
    </row>
    <row r="5" spans="1:21" ht="15" customHeight="1" x14ac:dyDescent="0.25">
      <c r="E5" s="157"/>
      <c r="F5" s="157"/>
      <c r="G5" s="2"/>
      <c r="H5" s="2"/>
      <c r="I5" s="2"/>
      <c r="J5" s="2"/>
      <c r="K5" s="2"/>
      <c r="L5" s="2"/>
      <c r="M5" s="2"/>
      <c r="N5" s="2"/>
      <c r="O5" s="2"/>
      <c r="P5" s="2"/>
      <c r="Q5" s="2"/>
      <c r="R5" s="2"/>
      <c r="S5" s="2"/>
      <c r="T5" s="2"/>
      <c r="U5" s="2"/>
    </row>
    <row r="7" spans="1:21" ht="15.75" x14ac:dyDescent="0.25">
      <c r="A7" s="137" t="s">
        <v>11</v>
      </c>
    </row>
    <row r="8" spans="1:21" ht="15.75" x14ac:dyDescent="0.25">
      <c r="A8" s="138"/>
    </row>
    <row r="9" spans="1:21" x14ac:dyDescent="0.25">
      <c r="A9" s="139" t="s">
        <v>12</v>
      </c>
    </row>
    <row r="10" spans="1:21" ht="15.75" x14ac:dyDescent="0.25">
      <c r="A10" s="25"/>
    </row>
    <row r="11" spans="1:21" x14ac:dyDescent="0.25">
      <c r="A11" s="140" t="s">
        <v>13</v>
      </c>
    </row>
    <row r="12" spans="1:21" ht="15.75" thickBot="1" x14ac:dyDescent="0.3"/>
    <row r="13" spans="1:21" x14ac:dyDescent="0.25">
      <c r="B13" s="156" t="s">
        <v>14</v>
      </c>
      <c r="C13" s="148"/>
      <c r="D13" s="149"/>
      <c r="F13" s="4" t="s">
        <v>15</v>
      </c>
    </row>
    <row r="14" spans="1:21" ht="28.5" x14ac:dyDescent="0.25">
      <c r="B14" s="158"/>
      <c r="C14" s="151"/>
      <c r="D14" s="152"/>
      <c r="F14" s="5" t="s">
        <v>310</v>
      </c>
    </row>
    <row r="15" spans="1:21" ht="15.75" thickBot="1" x14ac:dyDescent="0.3">
      <c r="B15" s="153"/>
      <c r="C15" s="154"/>
      <c r="D15" s="155"/>
      <c r="F15" s="5" t="s">
        <v>16</v>
      </c>
    </row>
    <row r="16" spans="1:21" ht="20.25" x14ac:dyDescent="0.25">
      <c r="B16" s="141"/>
      <c r="C16" s="141"/>
      <c r="D16" s="141"/>
      <c r="F16" s="7"/>
    </row>
    <row r="17" spans="2:6" ht="21" thickBot="1" x14ac:dyDescent="0.3">
      <c r="B17" s="141"/>
      <c r="C17" s="141"/>
      <c r="D17" s="141"/>
      <c r="F17" s="7"/>
    </row>
    <row r="18" spans="2:6" ht="15" customHeight="1" x14ac:dyDescent="0.25">
      <c r="B18" s="156" t="s">
        <v>17</v>
      </c>
      <c r="C18" s="148"/>
      <c r="D18" s="149"/>
      <c r="F18" s="5" t="s">
        <v>18</v>
      </c>
    </row>
    <row r="19" spans="2:6" ht="15" customHeight="1" x14ac:dyDescent="0.25">
      <c r="B19" s="158"/>
      <c r="C19" s="159"/>
      <c r="D19" s="152"/>
      <c r="F19" s="8" t="s">
        <v>19</v>
      </c>
    </row>
    <row r="20" spans="2:6" ht="15.75" customHeight="1" x14ac:dyDescent="0.25">
      <c r="B20" s="158"/>
      <c r="C20" s="159"/>
      <c r="D20" s="152"/>
      <c r="F20" s="5" t="s">
        <v>20</v>
      </c>
    </row>
    <row r="21" spans="2:6" ht="15.75" thickBot="1" x14ac:dyDescent="0.3">
      <c r="B21" s="153"/>
      <c r="C21" s="154"/>
      <c r="D21" s="155"/>
      <c r="F21" s="7" t="s">
        <v>21</v>
      </c>
    </row>
    <row r="22" spans="2:6" ht="20.25" x14ac:dyDescent="0.25">
      <c r="B22" s="141"/>
      <c r="C22" s="141"/>
      <c r="D22" s="141"/>
      <c r="F22" s="7"/>
    </row>
    <row r="23" spans="2:6" ht="21" thickBot="1" x14ac:dyDescent="0.3">
      <c r="B23" s="141"/>
      <c r="C23" s="141"/>
      <c r="D23" s="141"/>
      <c r="F23" s="7"/>
    </row>
    <row r="24" spans="2:6" ht="32.25" customHeight="1" x14ac:dyDescent="0.25">
      <c r="B24" s="156" t="s">
        <v>22</v>
      </c>
      <c r="C24" s="148"/>
      <c r="D24" s="149"/>
      <c r="F24" s="5" t="s">
        <v>23</v>
      </c>
    </row>
    <row r="25" spans="2:6" ht="29.25" thickBot="1" x14ac:dyDescent="0.3">
      <c r="B25" s="153"/>
      <c r="C25" s="154"/>
      <c r="D25" s="155"/>
      <c r="F25" s="4" t="s">
        <v>24</v>
      </c>
    </row>
    <row r="26" spans="2:6" ht="20.25" x14ac:dyDescent="0.25">
      <c r="B26" s="141"/>
      <c r="C26" s="141"/>
      <c r="D26" s="141"/>
      <c r="F26" s="7"/>
    </row>
    <row r="27" spans="2:6" ht="21" thickBot="1" x14ac:dyDescent="0.3">
      <c r="B27" s="141"/>
      <c r="C27" s="141"/>
      <c r="D27" s="141"/>
      <c r="F27" s="7"/>
    </row>
    <row r="28" spans="2:6" x14ac:dyDescent="0.25">
      <c r="B28" s="147" t="s">
        <v>25</v>
      </c>
      <c r="C28" s="148"/>
      <c r="D28" s="149"/>
      <c r="F28" s="5" t="s">
        <v>26</v>
      </c>
    </row>
    <row r="29" spans="2:6" x14ac:dyDescent="0.25">
      <c r="B29" s="150"/>
      <c r="C29" s="151"/>
      <c r="D29" s="152"/>
      <c r="F29" s="5" t="s">
        <v>27</v>
      </c>
    </row>
    <row r="30" spans="2:6" ht="15.75" thickBot="1" x14ac:dyDescent="0.3">
      <c r="B30" s="153"/>
      <c r="C30" s="154"/>
      <c r="D30" s="155"/>
      <c r="F30" s="5" t="s">
        <v>28</v>
      </c>
    </row>
  </sheetData>
  <sheetProtection algorithmName="SHA-512" hashValue="wzVHmBIM/cmCuskJSuiV3mPgazob11cyfAngwS4ZXpcMs+EHpYaECY/V0g/cyU/uJ11ZLHBb8QVX2LR64bLszA==" saltValue="+QZKNMy7t20jZw21TwhXtA==" spinCount="100000" sheet="1" objects="1" scenarios="1"/>
  <mergeCells count="5">
    <mergeCell ref="B28:D30"/>
    <mergeCell ref="B24:D25"/>
    <mergeCell ref="E1:F5"/>
    <mergeCell ref="B13:D15"/>
    <mergeCell ref="B18:D21"/>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B0613-B71C-47D2-8E21-393768F5A70A}">
  <sheetPr>
    <tabColor theme="9" tint="0.79998168889431442"/>
  </sheetPr>
  <dimension ref="A1:K39"/>
  <sheetViews>
    <sheetView zoomScale="90" zoomScaleNormal="90" workbookViewId="0">
      <selection activeCell="E1" sqref="E1"/>
    </sheetView>
  </sheetViews>
  <sheetFormatPr defaultRowHeight="15" x14ac:dyDescent="0.25"/>
  <cols>
    <col min="1" max="1" width="134.28515625" style="1" customWidth="1"/>
    <col min="2" max="2" width="2.85546875" style="1" customWidth="1"/>
    <col min="3" max="3" width="29.7109375" style="1" customWidth="1"/>
    <col min="4" max="4" width="2.5703125" style="1" customWidth="1"/>
    <col min="5" max="5" width="70" style="1" customWidth="1"/>
    <col min="6" max="16384" width="9.140625" style="1"/>
  </cols>
  <sheetData>
    <row r="1" spans="1:11" ht="41.25" customHeight="1" x14ac:dyDescent="0.25">
      <c r="A1" s="20" t="s">
        <v>42</v>
      </c>
      <c r="C1" s="112" t="s">
        <v>44</v>
      </c>
    </row>
    <row r="2" spans="1:11" ht="45.75" x14ac:dyDescent="0.25">
      <c r="A2" s="118" t="s">
        <v>213</v>
      </c>
    </row>
    <row r="3" spans="1:11" x14ac:dyDescent="0.25">
      <c r="A3" s="96"/>
    </row>
    <row r="4" spans="1:11" ht="18.75" x14ac:dyDescent="0.25">
      <c r="A4" s="76" t="s">
        <v>46</v>
      </c>
      <c r="B4" s="30"/>
      <c r="C4" s="29" t="s">
        <v>47</v>
      </c>
      <c r="D4" s="6"/>
      <c r="E4" s="136" t="s">
        <v>305</v>
      </c>
    </row>
    <row r="5" spans="1:11" ht="15.75" x14ac:dyDescent="0.25">
      <c r="A5" s="35" t="s">
        <v>214</v>
      </c>
      <c r="B5" s="31"/>
      <c r="C5" s="77"/>
      <c r="D5" s="6"/>
      <c r="E5" s="33"/>
      <c r="F5" s="24"/>
      <c r="G5" s="24"/>
      <c r="H5" s="24"/>
      <c r="I5" s="24"/>
      <c r="J5" s="24"/>
    </row>
    <row r="6" spans="1:11" ht="15.75" x14ac:dyDescent="0.25">
      <c r="A6" s="21" t="s">
        <v>215</v>
      </c>
      <c r="B6" s="31"/>
      <c r="C6" s="105"/>
      <c r="D6" s="6"/>
      <c r="E6" s="129"/>
      <c r="F6" s="24"/>
      <c r="G6" s="14">
        <f>_xlfn.XLOOKUP(C6,Ratings!A:A,Ratings!B:B,"")</f>
        <v>0</v>
      </c>
      <c r="H6" s="14"/>
      <c r="I6" s="14"/>
      <c r="J6" s="24"/>
      <c r="K6" s="24"/>
    </row>
    <row r="7" spans="1:11" ht="15.75" x14ac:dyDescent="0.25">
      <c r="A7" s="122" t="s">
        <v>296</v>
      </c>
      <c r="B7" s="31"/>
      <c r="C7" s="105"/>
      <c r="D7" s="6"/>
      <c r="E7" s="129"/>
      <c r="F7" s="24"/>
      <c r="G7" s="14">
        <f>_xlfn.XLOOKUP(C7,Ratings!A:A,Ratings!B:B,"")</f>
        <v>0</v>
      </c>
      <c r="H7" s="14"/>
      <c r="I7" s="14"/>
      <c r="J7" s="24"/>
      <c r="K7" s="24"/>
    </row>
    <row r="8" spans="1:11" ht="15.75" x14ac:dyDescent="0.25">
      <c r="A8" s="100" t="s">
        <v>216</v>
      </c>
      <c r="B8" s="31"/>
      <c r="C8" s="105"/>
      <c r="D8" s="6"/>
      <c r="E8" s="129"/>
      <c r="F8" s="24"/>
      <c r="G8" s="14">
        <f>_xlfn.XLOOKUP(C8,Ratings!A:A,Ratings!B:B,"")</f>
        <v>0</v>
      </c>
      <c r="H8" s="14"/>
      <c r="I8" s="14"/>
      <c r="J8" s="24"/>
      <c r="K8" s="24"/>
    </row>
    <row r="9" spans="1:11" ht="15.75" x14ac:dyDescent="0.25">
      <c r="A9" s="100" t="s">
        <v>217</v>
      </c>
      <c r="B9" s="31"/>
      <c r="C9" s="105"/>
      <c r="D9" s="6"/>
      <c r="E9" s="129"/>
      <c r="F9" s="24"/>
      <c r="G9" s="14">
        <f>_xlfn.XLOOKUP(C9,Ratings!A:A,Ratings!B:B,"")</f>
        <v>0</v>
      </c>
      <c r="H9" s="14"/>
      <c r="I9" s="14"/>
      <c r="J9" s="24"/>
      <c r="K9" s="24"/>
    </row>
    <row r="10" spans="1:11" ht="15.75" x14ac:dyDescent="0.25">
      <c r="A10" s="100" t="s">
        <v>218</v>
      </c>
      <c r="B10" s="31"/>
      <c r="C10" s="105"/>
      <c r="D10" s="6"/>
      <c r="E10" s="129"/>
      <c r="F10" s="24"/>
      <c r="G10" s="14">
        <f>_xlfn.XLOOKUP(C10,Ratings!A:A,Ratings!B:B,"")</f>
        <v>0</v>
      </c>
      <c r="H10" s="14"/>
      <c r="I10" s="14"/>
      <c r="J10" s="24"/>
      <c r="K10" s="24"/>
    </row>
    <row r="11" spans="1:11" ht="30.75" x14ac:dyDescent="0.25">
      <c r="A11" s="122" t="s">
        <v>297</v>
      </c>
      <c r="B11" s="31"/>
      <c r="C11" s="105"/>
      <c r="D11" s="6"/>
      <c r="E11" s="130"/>
      <c r="F11" s="24"/>
      <c r="G11" s="14">
        <f>_xlfn.XLOOKUP(C11,Ratings!A:A,Ratings!B:B,"")</f>
        <v>0</v>
      </c>
      <c r="H11" s="14"/>
      <c r="I11" s="14"/>
      <c r="J11" s="24"/>
      <c r="K11" s="24"/>
    </row>
    <row r="12" spans="1:11" ht="30.75" customHeight="1" x14ac:dyDescent="0.25">
      <c r="A12" s="100" t="s">
        <v>219</v>
      </c>
      <c r="B12" s="31"/>
      <c r="C12" s="105"/>
      <c r="D12" s="6"/>
      <c r="E12" s="130"/>
      <c r="F12" s="24"/>
      <c r="G12" s="14">
        <f>_xlfn.XLOOKUP(C12,Ratings!A:A,Ratings!B:B,"")</f>
        <v>0</v>
      </c>
      <c r="H12" s="14"/>
      <c r="I12" s="14"/>
      <c r="J12" s="24"/>
      <c r="K12" s="24"/>
    </row>
    <row r="13" spans="1:11" ht="15.75" x14ac:dyDescent="0.25">
      <c r="A13" s="122" t="s">
        <v>220</v>
      </c>
      <c r="B13" s="31"/>
      <c r="C13" s="105"/>
      <c r="D13" s="6"/>
      <c r="E13" s="130"/>
      <c r="F13" s="24"/>
      <c r="G13" s="14">
        <f>_xlfn.XLOOKUP(C13,Ratings!A:A,Ratings!B:B,"")</f>
        <v>0</v>
      </c>
      <c r="H13" s="14"/>
      <c r="I13" s="14"/>
      <c r="J13" s="24"/>
      <c r="K13" s="24"/>
    </row>
    <row r="14" spans="1:11" ht="30" x14ac:dyDescent="0.25">
      <c r="A14" s="100" t="s">
        <v>221</v>
      </c>
      <c r="B14" s="31"/>
      <c r="C14" s="105"/>
      <c r="D14" s="6"/>
      <c r="E14" s="130"/>
      <c r="F14" s="24"/>
      <c r="G14" s="14">
        <f>_xlfn.XLOOKUP(C14,Ratings!A:A,Ratings!B:B,"")</f>
        <v>0</v>
      </c>
      <c r="H14" s="14"/>
      <c r="I14" s="14"/>
      <c r="J14" s="24"/>
      <c r="K14" s="24"/>
    </row>
    <row r="15" spans="1:11" ht="30" x14ac:dyDescent="0.25">
      <c r="A15" s="100" t="s">
        <v>222</v>
      </c>
      <c r="B15" s="31"/>
      <c r="C15" s="105"/>
      <c r="D15" s="6"/>
      <c r="E15" s="130"/>
      <c r="F15" s="24"/>
      <c r="G15" s="14">
        <f>_xlfn.XLOOKUP(C15,Ratings!A:A,Ratings!B:B,"")</f>
        <v>0</v>
      </c>
      <c r="H15" s="14"/>
      <c r="I15" s="14"/>
      <c r="J15" s="24"/>
      <c r="K15" s="24"/>
    </row>
    <row r="16" spans="1:11" ht="15.75" x14ac:dyDescent="0.25">
      <c r="A16" s="122" t="s">
        <v>298</v>
      </c>
      <c r="B16" s="31"/>
      <c r="C16" s="105"/>
      <c r="D16" s="6"/>
      <c r="E16" s="130"/>
      <c r="F16" s="24"/>
      <c r="G16" s="14">
        <f>_xlfn.XLOOKUP(C16,Ratings!A:A,Ratings!B:B,"")</f>
        <v>0</v>
      </c>
      <c r="H16" s="14"/>
      <c r="I16" s="14"/>
      <c r="J16" s="24"/>
      <c r="K16" s="24"/>
    </row>
    <row r="17" spans="1:11" ht="15.75" x14ac:dyDescent="0.25">
      <c r="A17" s="100" t="s">
        <v>223</v>
      </c>
      <c r="B17" s="31"/>
      <c r="C17" s="105"/>
      <c r="D17" s="6"/>
      <c r="E17" s="130"/>
      <c r="F17" s="24"/>
      <c r="G17" s="14">
        <f>_xlfn.XLOOKUP(C17,Ratings!A:A,Ratings!B:B,"")</f>
        <v>0</v>
      </c>
      <c r="H17" s="14"/>
      <c r="I17" s="14"/>
      <c r="J17" s="24"/>
      <c r="K17" s="24"/>
    </row>
    <row r="18" spans="1:11" ht="15.75" x14ac:dyDescent="0.25">
      <c r="A18" s="122" t="s">
        <v>299</v>
      </c>
      <c r="B18" s="31"/>
      <c r="C18" s="105"/>
      <c r="D18" s="6"/>
      <c r="E18" s="130"/>
      <c r="F18" s="24"/>
      <c r="G18" s="14">
        <f>_xlfn.XLOOKUP(C18,Ratings!A:A,Ratings!B:B,"")</f>
        <v>0</v>
      </c>
      <c r="H18" s="14"/>
      <c r="I18" s="14"/>
      <c r="J18" s="24"/>
      <c r="K18" s="24"/>
    </row>
    <row r="19" spans="1:11" ht="15.75" x14ac:dyDescent="0.25">
      <c r="A19" s="122" t="s">
        <v>300</v>
      </c>
      <c r="B19" s="31"/>
      <c r="C19" s="105"/>
      <c r="D19" s="6"/>
      <c r="E19" s="130"/>
      <c r="F19" s="24"/>
      <c r="G19" s="14">
        <f>_xlfn.XLOOKUP(C19,Ratings!A:A,Ratings!B:B,"")</f>
        <v>0</v>
      </c>
      <c r="H19" s="14"/>
      <c r="I19" s="14"/>
      <c r="J19" s="24"/>
      <c r="K19" s="24"/>
    </row>
    <row r="20" spans="1:11" ht="15.75" x14ac:dyDescent="0.25">
      <c r="A20" s="100" t="s">
        <v>224</v>
      </c>
      <c r="B20" s="31"/>
      <c r="C20" s="77"/>
      <c r="D20" s="6"/>
      <c r="E20" s="82"/>
      <c r="F20" s="24"/>
      <c r="G20" s="14"/>
      <c r="H20" s="14"/>
      <c r="I20" s="14"/>
      <c r="J20" s="24"/>
      <c r="K20" s="24"/>
    </row>
    <row r="21" spans="1:11" ht="15.75" x14ac:dyDescent="0.25">
      <c r="A21" s="100" t="s">
        <v>225</v>
      </c>
      <c r="B21" s="31"/>
      <c r="C21" s="105"/>
      <c r="D21" s="6"/>
      <c r="E21" s="130"/>
      <c r="F21" s="24"/>
      <c r="G21" s="14">
        <f>_xlfn.XLOOKUP(C21,Ratings!A:A,Ratings!B:B,"")</f>
        <v>0</v>
      </c>
      <c r="H21" s="14"/>
      <c r="I21" s="14"/>
      <c r="J21" s="24"/>
      <c r="K21" s="24"/>
    </row>
    <row r="22" spans="1:11" ht="15.75" x14ac:dyDescent="0.25">
      <c r="A22" s="100" t="s">
        <v>226</v>
      </c>
      <c r="B22" s="31"/>
      <c r="C22" s="105"/>
      <c r="D22" s="6"/>
      <c r="E22" s="129"/>
      <c r="F22" s="24"/>
      <c r="G22" s="14">
        <f>_xlfn.XLOOKUP(C22,Ratings!A:A,Ratings!B:B,"")</f>
        <v>0</v>
      </c>
      <c r="H22" s="14"/>
      <c r="I22" s="14"/>
      <c r="J22" s="24"/>
      <c r="K22" s="24"/>
    </row>
    <row r="23" spans="1:11" ht="15.75" x14ac:dyDescent="0.25">
      <c r="A23" s="100" t="s">
        <v>227</v>
      </c>
      <c r="B23" s="31"/>
      <c r="C23" s="105"/>
      <c r="D23" s="6"/>
      <c r="E23" s="129"/>
      <c r="F23" s="24"/>
      <c r="G23" s="14">
        <f>_xlfn.XLOOKUP(C23,Ratings!A:A,Ratings!B:B,"")</f>
        <v>0</v>
      </c>
      <c r="H23" s="14"/>
      <c r="I23" s="14"/>
      <c r="J23" s="24"/>
      <c r="K23" s="24"/>
    </row>
    <row r="24" spans="1:11" ht="15.75" x14ac:dyDescent="0.25">
      <c r="A24" s="100" t="s">
        <v>228</v>
      </c>
      <c r="B24" s="31"/>
      <c r="C24" s="105"/>
      <c r="D24" s="6"/>
      <c r="E24" s="129"/>
      <c r="F24" s="24"/>
      <c r="G24" s="14">
        <f>_xlfn.XLOOKUP(C24,Ratings!A:A,Ratings!B:B,"")</f>
        <v>0</v>
      </c>
      <c r="H24" s="14"/>
      <c r="I24" s="14"/>
      <c r="J24" s="24"/>
      <c r="K24" s="24"/>
    </row>
    <row r="25" spans="1:11" ht="15.75" x14ac:dyDescent="0.25">
      <c r="A25" s="123" t="s">
        <v>229</v>
      </c>
      <c r="B25" s="31"/>
      <c r="C25" s="105"/>
      <c r="D25" s="6"/>
      <c r="E25" s="129"/>
      <c r="F25" s="24"/>
      <c r="G25" s="14">
        <f>_xlfn.XLOOKUP(C25,Ratings!A:A,Ratings!B:B,"")</f>
        <v>0</v>
      </c>
      <c r="H25" s="14"/>
      <c r="I25" s="14"/>
      <c r="J25" s="24"/>
      <c r="K25" s="24"/>
    </row>
    <row r="26" spans="1:11" ht="15.75" x14ac:dyDescent="0.25">
      <c r="A26" s="98" t="s">
        <v>230</v>
      </c>
      <c r="B26" s="31"/>
      <c r="C26" s="105"/>
      <c r="D26" s="6"/>
      <c r="E26" s="129"/>
      <c r="F26" s="24"/>
      <c r="G26" s="14">
        <f>_xlfn.XLOOKUP(C26,Ratings!A:A,Ratings!B:B,"")</f>
        <v>0</v>
      </c>
      <c r="H26" s="14"/>
      <c r="I26" s="14"/>
      <c r="J26" s="24"/>
      <c r="K26" s="24"/>
    </row>
    <row r="27" spans="1:11" ht="30.75" x14ac:dyDescent="0.25">
      <c r="A27" s="122" t="s">
        <v>301</v>
      </c>
      <c r="B27" s="31"/>
      <c r="C27" s="105"/>
      <c r="D27" s="6"/>
      <c r="E27" s="129"/>
      <c r="F27" s="24"/>
      <c r="G27" s="14">
        <f>_xlfn.XLOOKUP(C27,Ratings!A:A,Ratings!B:B,"")</f>
        <v>0</v>
      </c>
      <c r="H27" s="14"/>
      <c r="I27" s="14"/>
      <c r="J27" s="24"/>
      <c r="K27" s="24"/>
    </row>
    <row r="28" spans="1:11" ht="15.75" x14ac:dyDescent="0.25">
      <c r="A28" s="124" t="s">
        <v>231</v>
      </c>
      <c r="B28" s="31"/>
      <c r="C28" s="105"/>
      <c r="D28" s="6"/>
      <c r="E28" s="129"/>
      <c r="F28" s="24"/>
      <c r="G28" s="14">
        <f>_xlfn.XLOOKUP(C28,Ratings!A:A,Ratings!B:B,"")</f>
        <v>0</v>
      </c>
      <c r="H28" s="14"/>
      <c r="I28" s="14"/>
      <c r="J28" s="24"/>
      <c r="K28" s="24"/>
    </row>
    <row r="29" spans="1:11" x14ac:dyDescent="0.25">
      <c r="B29" s="17"/>
      <c r="E29" s="14"/>
      <c r="F29" s="24"/>
      <c r="G29" s="14"/>
      <c r="H29" s="14"/>
      <c r="I29" s="14"/>
      <c r="J29" s="24"/>
      <c r="K29" s="24"/>
    </row>
    <row r="30" spans="1:11" x14ac:dyDescent="0.25">
      <c r="B30" s="18"/>
      <c r="F30" s="24"/>
      <c r="G30" s="14"/>
      <c r="H30" s="14"/>
      <c r="I30" s="14"/>
      <c r="J30" s="24"/>
      <c r="K30" s="24"/>
    </row>
    <row r="31" spans="1:11" x14ac:dyDescent="0.25">
      <c r="B31" s="18"/>
      <c r="F31" s="24"/>
      <c r="G31" s="14">
        <f>SUM(G6:G29)</f>
        <v>0</v>
      </c>
      <c r="H31" s="14">
        <f>AVERAGE(G6:G29)</f>
        <v>0</v>
      </c>
      <c r="I31" s="14"/>
      <c r="J31" s="24"/>
      <c r="K31" s="24"/>
    </row>
    <row r="32" spans="1:11" x14ac:dyDescent="0.25">
      <c r="B32" s="18"/>
      <c r="F32" s="24"/>
      <c r="G32" s="14"/>
      <c r="H32" s="14"/>
      <c r="I32" s="14"/>
      <c r="J32" s="24"/>
      <c r="K32" s="24"/>
    </row>
    <row r="33" spans="2:11" x14ac:dyDescent="0.25">
      <c r="B33" s="18"/>
      <c r="G33" s="14"/>
      <c r="H33" s="14"/>
      <c r="I33" s="14"/>
      <c r="J33" s="24"/>
      <c r="K33" s="24"/>
    </row>
    <row r="34" spans="2:11" x14ac:dyDescent="0.25">
      <c r="B34" s="19"/>
      <c r="G34" s="24"/>
      <c r="H34" s="24"/>
      <c r="I34" s="24"/>
      <c r="J34" s="24"/>
      <c r="K34" s="24"/>
    </row>
    <row r="35" spans="2:11" x14ac:dyDescent="0.25">
      <c r="B35" s="17"/>
      <c r="G35" s="24"/>
      <c r="H35" s="24"/>
      <c r="I35" s="24"/>
      <c r="J35" s="24"/>
    </row>
    <row r="36" spans="2:11" x14ac:dyDescent="0.25">
      <c r="B36" s="17"/>
      <c r="G36" s="24"/>
      <c r="H36" s="24"/>
      <c r="I36" s="24"/>
      <c r="J36" s="24"/>
    </row>
    <row r="37" spans="2:11" x14ac:dyDescent="0.25">
      <c r="B37" s="17"/>
    </row>
    <row r="38" spans="2:11" x14ac:dyDescent="0.25">
      <c r="B38" s="17"/>
    </row>
    <row r="39" spans="2:11" x14ac:dyDescent="0.25">
      <c r="B39" s="17"/>
    </row>
  </sheetData>
  <sheetProtection algorithmName="SHA-512" hashValue="DMohJ2HzkzzrzGKifDQooLqbaLLWm5cZgbVL7cino2EESLKxNZepVn7HEmYYb4+4mk3o5PhNwZdtw0CqEH+ABA==" saltValue="5mxkhRlHjBf5XuZM/cKkSA==" spinCount="100000" sheet="1" objects="1" scenarios="1"/>
  <hyperlinks>
    <hyperlink ref="C1" location="'Overview dashboard'!A1" display="Back to overview" xr:uid="{E689844E-8E02-4871-A4DD-BF2EC6171D02}"/>
    <hyperlink ref="E4" location="'Notes overview'!A1" display="Notes (click here to jump to notes overview tab)" xr:uid="{088C325E-85B3-42F3-800A-A27B25FCB106}"/>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993E710-2331-4388-BC98-06BE400677FF}">
          <x14:formula1>
            <xm:f>Ratings!$A$1:$A$4</xm:f>
          </x14:formula1>
          <xm:sqref>C6:C19 C21:C28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E6B46-0AB6-4BE1-9E52-125B8BEBC68F}">
  <sheetPr>
    <tabColor theme="8" tint="0.79998168889431442"/>
  </sheetPr>
  <dimension ref="A1:K35"/>
  <sheetViews>
    <sheetView zoomScale="90" zoomScaleNormal="90" workbookViewId="0">
      <selection activeCell="A14" sqref="A14"/>
    </sheetView>
  </sheetViews>
  <sheetFormatPr defaultRowHeight="15" x14ac:dyDescent="0.25"/>
  <cols>
    <col min="1" max="1" width="134.28515625" style="1" customWidth="1"/>
    <col min="2" max="2" width="2.85546875" style="1" customWidth="1"/>
    <col min="3" max="3" width="31.28515625" style="1" customWidth="1"/>
    <col min="4" max="4" width="2.5703125" style="1" customWidth="1"/>
    <col min="5" max="5" width="70" style="1" customWidth="1"/>
    <col min="6" max="16384" width="9.140625" style="1"/>
  </cols>
  <sheetData>
    <row r="1" spans="1:11" ht="41.25" customHeight="1" x14ac:dyDescent="0.25">
      <c r="A1" s="20" t="s">
        <v>42</v>
      </c>
      <c r="C1" s="112" t="s">
        <v>44</v>
      </c>
    </row>
    <row r="2" spans="1:11" ht="15.75" x14ac:dyDescent="0.25">
      <c r="A2" s="118" t="s">
        <v>302</v>
      </c>
    </row>
    <row r="3" spans="1:11" x14ac:dyDescent="0.25">
      <c r="A3" s="96"/>
    </row>
    <row r="4" spans="1:11" ht="18.75" x14ac:dyDescent="0.25">
      <c r="A4" s="76" t="s">
        <v>46</v>
      </c>
      <c r="B4" s="30"/>
      <c r="C4" s="29" t="s">
        <v>47</v>
      </c>
      <c r="D4" s="6"/>
      <c r="E4" s="136" t="s">
        <v>305</v>
      </c>
      <c r="G4" s="14"/>
      <c r="H4" s="14"/>
      <c r="I4" s="14"/>
      <c r="J4" s="72"/>
      <c r="K4" s="72"/>
    </row>
    <row r="5" spans="1:11" ht="15.75" x14ac:dyDescent="0.25">
      <c r="A5" s="35" t="s">
        <v>233</v>
      </c>
      <c r="B5" s="31"/>
      <c r="C5" s="105"/>
      <c r="D5" s="125"/>
      <c r="E5" s="128"/>
      <c r="F5" s="24"/>
      <c r="G5" s="14">
        <f>_xlfn.XLOOKUP(C5,Ratings!A:A,Ratings!B:B,"")</f>
        <v>0</v>
      </c>
      <c r="H5" s="14"/>
      <c r="I5" s="14"/>
      <c r="J5" s="72"/>
      <c r="K5" s="72"/>
    </row>
    <row r="6" spans="1:11" ht="15.75" x14ac:dyDescent="0.25">
      <c r="A6" s="21" t="s">
        <v>234</v>
      </c>
      <c r="B6" s="31"/>
      <c r="C6" s="105"/>
      <c r="D6" s="6"/>
      <c r="E6" s="129"/>
      <c r="F6" s="24"/>
      <c r="G6" s="14">
        <f>_xlfn.XLOOKUP(C6,Ratings!A:A,Ratings!B:B,"")</f>
        <v>0</v>
      </c>
      <c r="H6" s="14"/>
      <c r="I6" s="14"/>
      <c r="J6" s="72"/>
      <c r="K6" s="72"/>
    </row>
    <row r="7" spans="1:11" ht="15.75" x14ac:dyDescent="0.25">
      <c r="A7" s="122" t="s">
        <v>235</v>
      </c>
      <c r="B7" s="31"/>
      <c r="C7" s="105"/>
      <c r="D7" s="6"/>
      <c r="E7" s="129"/>
      <c r="F7" s="24"/>
      <c r="G7" s="14">
        <f>_xlfn.XLOOKUP(C7,Ratings!A:A,Ratings!B:B,"")</f>
        <v>0</v>
      </c>
      <c r="H7" s="14"/>
      <c r="I7" s="14"/>
      <c r="J7" s="72"/>
      <c r="K7" s="72"/>
    </row>
    <row r="8" spans="1:11" ht="15.75" x14ac:dyDescent="0.25">
      <c r="A8" s="100" t="s">
        <v>236</v>
      </c>
      <c r="B8" s="31"/>
      <c r="C8" s="105"/>
      <c r="D8" s="6"/>
      <c r="E8" s="129"/>
      <c r="F8" s="24"/>
      <c r="G8" s="14">
        <f>_xlfn.XLOOKUP(C8,Ratings!A:A,Ratings!B:B,"")</f>
        <v>0</v>
      </c>
      <c r="H8" s="14"/>
      <c r="I8" s="14"/>
      <c r="J8" s="72"/>
      <c r="K8" s="72"/>
    </row>
    <row r="9" spans="1:11" ht="15.75" x14ac:dyDescent="0.25">
      <c r="A9" s="100" t="s">
        <v>237</v>
      </c>
      <c r="B9" s="31"/>
      <c r="C9" s="105"/>
      <c r="D9" s="6"/>
      <c r="E9" s="129"/>
      <c r="F9" s="24"/>
      <c r="G9" s="14">
        <f>_xlfn.XLOOKUP(C9,Ratings!A:A,Ratings!B:B,"")</f>
        <v>0</v>
      </c>
      <c r="H9" s="14"/>
      <c r="I9" s="14"/>
      <c r="J9" s="72"/>
      <c r="K9" s="72"/>
    </row>
    <row r="10" spans="1:11" ht="15.75" x14ac:dyDescent="0.25">
      <c r="A10" s="100" t="s">
        <v>238</v>
      </c>
      <c r="B10" s="31"/>
      <c r="C10" s="105"/>
      <c r="D10" s="6"/>
      <c r="E10" s="129"/>
      <c r="F10" s="24"/>
      <c r="G10" s="14">
        <f>_xlfn.XLOOKUP(C10,Ratings!A:A,Ratings!B:B,"")</f>
        <v>0</v>
      </c>
      <c r="H10" s="14"/>
      <c r="I10" s="14"/>
      <c r="J10" s="72"/>
      <c r="K10" s="72"/>
    </row>
    <row r="11" spans="1:11" ht="15.75" x14ac:dyDescent="0.25">
      <c r="A11" s="122" t="s">
        <v>239</v>
      </c>
      <c r="B11" s="31"/>
      <c r="C11" s="105"/>
      <c r="D11" s="6"/>
      <c r="E11" s="130"/>
      <c r="F11" s="24"/>
      <c r="G11" s="14">
        <f>_xlfn.XLOOKUP(C11,Ratings!A:A,Ratings!B:B,"")</f>
        <v>0</v>
      </c>
      <c r="H11" s="14"/>
      <c r="I11" s="14"/>
      <c r="J11" s="72"/>
      <c r="K11" s="72"/>
    </row>
    <row r="12" spans="1:11" ht="15.75" x14ac:dyDescent="0.25">
      <c r="A12" s="100" t="s">
        <v>240</v>
      </c>
      <c r="B12" s="31"/>
      <c r="C12" s="105"/>
      <c r="D12" s="6"/>
      <c r="E12" s="130"/>
      <c r="F12" s="24"/>
      <c r="G12" s="14">
        <f>_xlfn.XLOOKUP(C12,Ratings!A:A,Ratings!B:B,"")</f>
        <v>0</v>
      </c>
      <c r="H12" s="14"/>
      <c r="I12" s="14"/>
      <c r="J12" s="72"/>
      <c r="K12" s="72"/>
    </row>
    <row r="13" spans="1:11" ht="15.75" x14ac:dyDescent="0.25">
      <c r="A13" s="122" t="s">
        <v>241</v>
      </c>
      <c r="B13" s="31"/>
      <c r="C13" s="77"/>
      <c r="D13" s="6"/>
      <c r="E13" s="82"/>
      <c r="F13" s="24"/>
      <c r="G13" s="14"/>
      <c r="H13" s="14"/>
      <c r="I13" s="14"/>
      <c r="J13" s="72"/>
      <c r="K13" s="72"/>
    </row>
    <row r="14" spans="1:11" ht="15.75" x14ac:dyDescent="0.25">
      <c r="A14" s="66" t="s">
        <v>242</v>
      </c>
      <c r="B14" s="31"/>
      <c r="C14" s="105"/>
      <c r="D14" s="6"/>
      <c r="E14" s="130"/>
      <c r="F14" s="24"/>
      <c r="G14" s="14">
        <f>_xlfn.XLOOKUP(C14,Ratings!A:A,Ratings!B:B,"")</f>
        <v>0</v>
      </c>
      <c r="H14" s="14"/>
      <c r="I14" s="14"/>
      <c r="J14" s="72"/>
      <c r="K14" s="72"/>
    </row>
    <row r="15" spans="1:11" ht="15.75" x14ac:dyDescent="0.25">
      <c r="A15" s="66" t="s">
        <v>243</v>
      </c>
      <c r="B15" s="31"/>
      <c r="C15" s="105"/>
      <c r="D15" s="6"/>
      <c r="E15" s="130"/>
      <c r="F15" s="24"/>
      <c r="G15" s="14">
        <f>_xlfn.XLOOKUP(C15,Ratings!A:A,Ratings!B:B,"")</f>
        <v>0</v>
      </c>
      <c r="H15" s="14"/>
      <c r="I15" s="14"/>
      <c r="J15" s="72"/>
      <c r="K15" s="72"/>
    </row>
    <row r="16" spans="1:11" ht="15.75" x14ac:dyDescent="0.25">
      <c r="A16" s="69" t="s">
        <v>244</v>
      </c>
      <c r="B16" s="31"/>
      <c r="C16" s="105"/>
      <c r="D16" s="6"/>
      <c r="E16" s="130"/>
      <c r="F16" s="24"/>
      <c r="G16" s="14">
        <f>_xlfn.XLOOKUP(C16,Ratings!A:A,Ratings!B:B,"")</f>
        <v>0</v>
      </c>
      <c r="H16" s="14"/>
      <c r="I16" s="14"/>
      <c r="J16" s="72"/>
      <c r="K16" s="72"/>
    </row>
    <row r="17" spans="1:11" ht="15.75" x14ac:dyDescent="0.25">
      <c r="A17" s="66" t="s">
        <v>245</v>
      </c>
      <c r="B17" s="31"/>
      <c r="C17" s="105"/>
      <c r="D17" s="6"/>
      <c r="E17" s="130"/>
      <c r="F17" s="24"/>
      <c r="G17" s="14">
        <f>_xlfn.XLOOKUP(C17,Ratings!A:A,Ratings!B:B,"")</f>
        <v>0</v>
      </c>
      <c r="H17" s="14"/>
      <c r="I17" s="14"/>
      <c r="J17" s="72"/>
      <c r="K17" s="72"/>
    </row>
    <row r="18" spans="1:11" ht="15.75" x14ac:dyDescent="0.25">
      <c r="A18" s="69" t="s">
        <v>246</v>
      </c>
      <c r="B18" s="31"/>
      <c r="C18" s="105"/>
      <c r="D18" s="6"/>
      <c r="E18" s="130"/>
      <c r="F18" s="24"/>
      <c r="G18" s="14">
        <f>_xlfn.XLOOKUP(C18,Ratings!A:A,Ratings!B:B,"")</f>
        <v>0</v>
      </c>
      <c r="H18" s="14"/>
      <c r="I18" s="14"/>
      <c r="J18" s="72"/>
      <c r="K18" s="72"/>
    </row>
    <row r="19" spans="1:11" ht="15.75" x14ac:dyDescent="0.25">
      <c r="A19" s="122" t="s">
        <v>247</v>
      </c>
      <c r="B19" s="31"/>
      <c r="C19" s="105"/>
      <c r="D19" s="6"/>
      <c r="E19" s="130"/>
      <c r="F19" s="24"/>
      <c r="G19" s="14">
        <f>_xlfn.XLOOKUP(C19,Ratings!A:A,Ratings!B:B,"")</f>
        <v>0</v>
      </c>
      <c r="H19" s="14"/>
      <c r="I19" s="14"/>
      <c r="J19" s="72"/>
      <c r="K19" s="72"/>
    </row>
    <row r="20" spans="1:11" ht="15.75" x14ac:dyDescent="0.25">
      <c r="A20" s="100" t="s">
        <v>248</v>
      </c>
      <c r="B20" s="31"/>
      <c r="C20" s="105"/>
      <c r="D20" s="6"/>
      <c r="E20" s="131"/>
      <c r="F20" s="24"/>
      <c r="G20" s="14">
        <f>_xlfn.XLOOKUP(C20,Ratings!A:A,Ratings!B:B,"")</f>
        <v>0</v>
      </c>
      <c r="H20" s="14"/>
      <c r="I20" s="14"/>
      <c r="J20" s="72"/>
      <c r="K20" s="72"/>
    </row>
    <row r="21" spans="1:11" ht="15.75" x14ac:dyDescent="0.25">
      <c r="A21" s="100" t="s">
        <v>249</v>
      </c>
      <c r="B21" s="31"/>
      <c r="C21" s="105"/>
      <c r="D21" s="6"/>
      <c r="E21" s="130"/>
      <c r="F21" s="24"/>
      <c r="G21" s="14">
        <f>_xlfn.XLOOKUP(C21,Ratings!A:A,Ratings!B:B,"")</f>
        <v>0</v>
      </c>
      <c r="H21" s="14"/>
      <c r="I21" s="14"/>
      <c r="J21" s="72"/>
      <c r="K21" s="72"/>
    </row>
    <row r="22" spans="1:11" ht="15.75" x14ac:dyDescent="0.25">
      <c r="A22" s="100" t="s">
        <v>303</v>
      </c>
      <c r="B22" s="31"/>
      <c r="C22" s="105"/>
      <c r="D22" s="6"/>
      <c r="E22" s="129"/>
      <c r="F22" s="24"/>
      <c r="G22" s="14">
        <f>_xlfn.XLOOKUP(C22,Ratings!A:A,Ratings!B:B,"")</f>
        <v>0</v>
      </c>
      <c r="H22" s="14"/>
      <c r="I22" s="14"/>
      <c r="J22" s="72"/>
      <c r="K22" s="72"/>
    </row>
    <row r="23" spans="1:11" ht="15.75" x14ac:dyDescent="0.25">
      <c r="A23" s="100" t="s">
        <v>250</v>
      </c>
      <c r="B23" s="31"/>
      <c r="C23" s="105"/>
      <c r="D23" s="6"/>
      <c r="E23" s="129"/>
      <c r="F23" s="24"/>
      <c r="G23" s="14">
        <f>_xlfn.XLOOKUP(C23,Ratings!A:A,Ratings!B:B,"")</f>
        <v>0</v>
      </c>
      <c r="H23" s="14"/>
      <c r="I23" s="14"/>
      <c r="J23" s="72"/>
      <c r="K23" s="72"/>
    </row>
    <row r="24" spans="1:11" ht="15.75" x14ac:dyDescent="0.25">
      <c r="A24" s="100" t="s">
        <v>251</v>
      </c>
      <c r="B24" s="31"/>
      <c r="C24" s="105"/>
      <c r="D24" s="6"/>
      <c r="E24" s="129"/>
      <c r="F24" s="24"/>
      <c r="G24" s="14">
        <f>_xlfn.XLOOKUP(C24,Ratings!A:A,Ratings!B:B,"")</f>
        <v>0</v>
      </c>
      <c r="H24" s="14"/>
      <c r="I24" s="14"/>
      <c r="J24" s="72"/>
      <c r="K24" s="72"/>
    </row>
    <row r="25" spans="1:11" x14ac:dyDescent="0.25">
      <c r="B25" s="17"/>
      <c r="E25" s="14"/>
      <c r="F25" s="24"/>
      <c r="G25" s="14"/>
      <c r="H25" s="14"/>
      <c r="I25" s="14"/>
      <c r="J25" s="72"/>
      <c r="K25" s="72"/>
    </row>
    <row r="26" spans="1:11" x14ac:dyDescent="0.25">
      <c r="B26" s="18"/>
      <c r="F26" s="24"/>
      <c r="G26" s="14"/>
      <c r="H26" s="14"/>
      <c r="I26" s="14"/>
      <c r="J26" s="72"/>
      <c r="K26" s="72"/>
    </row>
    <row r="27" spans="1:11" x14ac:dyDescent="0.25">
      <c r="B27" s="18"/>
      <c r="F27" s="24"/>
      <c r="G27" s="14">
        <f>SUM(G6:G25)</f>
        <v>0</v>
      </c>
      <c r="H27" s="14">
        <f>AVERAGE(G6:G25)</f>
        <v>0</v>
      </c>
      <c r="I27" s="14"/>
      <c r="J27" s="72"/>
      <c r="K27" s="72"/>
    </row>
    <row r="28" spans="1:11" x14ac:dyDescent="0.25">
      <c r="B28" s="18"/>
      <c r="F28" s="24"/>
      <c r="G28" s="14"/>
      <c r="H28" s="14"/>
      <c r="I28" s="14"/>
      <c r="J28" s="72"/>
      <c r="K28" s="72"/>
    </row>
    <row r="29" spans="1:11" x14ac:dyDescent="0.25">
      <c r="B29" s="18"/>
      <c r="G29" s="14"/>
      <c r="H29" s="14"/>
      <c r="I29" s="14"/>
      <c r="J29" s="72"/>
      <c r="K29" s="72"/>
    </row>
    <row r="30" spans="1:11" x14ac:dyDescent="0.25">
      <c r="B30" s="19"/>
      <c r="G30" s="72"/>
      <c r="H30" s="72"/>
      <c r="I30" s="72"/>
      <c r="J30" s="72"/>
      <c r="K30" s="72"/>
    </row>
    <row r="31" spans="1:11" x14ac:dyDescent="0.25">
      <c r="B31" s="17"/>
      <c r="G31" s="72"/>
      <c r="H31" s="72"/>
      <c r="I31" s="72"/>
      <c r="J31" s="72"/>
      <c r="K31" s="72"/>
    </row>
    <row r="32" spans="1:11" x14ac:dyDescent="0.25">
      <c r="B32" s="17"/>
      <c r="G32" s="72"/>
      <c r="H32" s="72"/>
      <c r="I32" s="72"/>
      <c r="J32" s="72"/>
      <c r="K32" s="72"/>
    </row>
    <row r="33" spans="2:11" x14ac:dyDescent="0.25">
      <c r="B33" s="17"/>
      <c r="G33" s="72"/>
      <c r="H33" s="72"/>
      <c r="I33" s="72"/>
      <c r="J33" s="72"/>
      <c r="K33" s="72"/>
    </row>
    <row r="34" spans="2:11" x14ac:dyDescent="0.25">
      <c r="B34" s="17"/>
    </row>
    <row r="35" spans="2:11" x14ac:dyDescent="0.25">
      <c r="B35" s="17"/>
    </row>
  </sheetData>
  <sheetProtection algorithmName="SHA-512" hashValue="Nsy01DhC5LJZWYCzAqLFBBIzWM6WVBeT38b6MsG0tYhHEuWG+e9zyGVkfHJy5VhRxoA66yfiw8Q4DGmBioyeZQ==" saltValue="up6UWSJzZSMT5f3qzFnSzw==" spinCount="100000" sheet="1" objects="1" scenarios="1"/>
  <hyperlinks>
    <hyperlink ref="C1" location="'Overview dashboard'!A1" display="Back to overview" xr:uid="{89C6D40E-CC6C-4C17-849E-16342C7B799A}"/>
    <hyperlink ref="E4" location="'Notes overview'!A1" display="Notes (click here to jump to notes overview tab)" xr:uid="{6D032337-4828-43F7-9687-E58E89592A28}"/>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8D67292-EAAD-4C9A-83D2-52D01B477859}">
          <x14:formula1>
            <xm:f>Ratings!$A$1:$A$4</xm:f>
          </x14:formula1>
          <xm:sqref>C14:C24 C5:C12</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37EEF-6313-4F1B-910E-93A04AF4D553}">
  <dimension ref="A1:B4"/>
  <sheetViews>
    <sheetView workbookViewId="0">
      <selection activeCell="A4" sqref="A4"/>
    </sheetView>
  </sheetViews>
  <sheetFormatPr defaultRowHeight="15" x14ac:dyDescent="0.25"/>
  <cols>
    <col min="1" max="1" width="28.42578125" bestFit="1" customWidth="1"/>
  </cols>
  <sheetData>
    <row r="1" spans="1:2" x14ac:dyDescent="0.25">
      <c r="A1" t="s">
        <v>14</v>
      </c>
      <c r="B1">
        <v>4</v>
      </c>
    </row>
    <row r="2" spans="1:2" x14ac:dyDescent="0.25">
      <c r="A2" t="s">
        <v>17</v>
      </c>
      <c r="B2">
        <v>3</v>
      </c>
    </row>
    <row r="3" spans="1:2" x14ac:dyDescent="0.25">
      <c r="A3" t="s">
        <v>22</v>
      </c>
      <c r="B3">
        <v>2</v>
      </c>
    </row>
    <row r="4" spans="1:2" x14ac:dyDescent="0.25">
      <c r="A4" t="s">
        <v>252</v>
      </c>
      <c r="B4">
        <v>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BFABE-0CB3-448F-815B-B3FB0B0C4122}">
  <dimension ref="B1:B275"/>
  <sheetViews>
    <sheetView workbookViewId="0">
      <selection activeCell="B1" sqref="B1"/>
    </sheetView>
  </sheetViews>
  <sheetFormatPr defaultRowHeight="15" x14ac:dyDescent="0.25"/>
  <cols>
    <col min="1" max="1" width="9.140625" style="48"/>
    <col min="2" max="2" width="184.28515625" style="49" customWidth="1"/>
    <col min="3" max="16384" width="9.140625" style="48"/>
  </cols>
  <sheetData>
    <row r="1" spans="2:2" ht="58.5" customHeight="1" x14ac:dyDescent="0.25">
      <c r="B1" s="135" t="s">
        <v>304</v>
      </c>
    </row>
    <row r="2" spans="2:2" ht="15.75" thickBot="1" x14ac:dyDescent="0.3">
      <c r="B2" s="134"/>
    </row>
    <row r="3" spans="2:2" ht="21.75" customHeight="1" thickBot="1" x14ac:dyDescent="0.3">
      <c r="B3" s="50" t="s">
        <v>29</v>
      </c>
    </row>
    <row r="4" spans="2:2" x14ac:dyDescent="0.25">
      <c r="B4" s="52"/>
    </row>
    <row r="5" spans="2:2" x14ac:dyDescent="0.25">
      <c r="B5" s="54">
        <f>'Supporting the school workforce'!E5</f>
        <v>0</v>
      </c>
    </row>
    <row r="6" spans="2:2" x14ac:dyDescent="0.25">
      <c r="B6" s="54">
        <f>'Supporting the school workforce'!E6</f>
        <v>0</v>
      </c>
    </row>
    <row r="7" spans="2:2" x14ac:dyDescent="0.25">
      <c r="B7" s="54">
        <f>'Supporting the school workforce'!E7</f>
        <v>0</v>
      </c>
    </row>
    <row r="8" spans="2:2" x14ac:dyDescent="0.25">
      <c r="B8" s="54">
        <f>'Supporting the school workforce'!E8</f>
        <v>0</v>
      </c>
    </row>
    <row r="9" spans="2:2" x14ac:dyDescent="0.25">
      <c r="B9" s="54">
        <f>'Supporting the school workforce'!E10</f>
        <v>0</v>
      </c>
    </row>
    <row r="10" spans="2:2" x14ac:dyDescent="0.25">
      <c r="B10" s="54">
        <f>'Supporting the school workforce'!E11</f>
        <v>0</v>
      </c>
    </row>
    <row r="11" spans="2:2" x14ac:dyDescent="0.25">
      <c r="B11" s="54">
        <f>'Supporting the school workforce'!E12</f>
        <v>0</v>
      </c>
    </row>
    <row r="12" spans="2:2" x14ac:dyDescent="0.25">
      <c r="B12" s="54">
        <f>'Supporting the school workforce'!E13</f>
        <v>0</v>
      </c>
    </row>
    <row r="13" spans="2:2" x14ac:dyDescent="0.25">
      <c r="B13" s="54">
        <f>'Supporting the school workforce'!E14</f>
        <v>0</v>
      </c>
    </row>
    <row r="14" spans="2:2" x14ac:dyDescent="0.25">
      <c r="B14" s="54">
        <f>'Supporting the school workforce'!E16</f>
        <v>0</v>
      </c>
    </row>
    <row r="15" spans="2:2" x14ac:dyDescent="0.25">
      <c r="B15" s="54">
        <f>'Supporting the school workforce'!E17</f>
        <v>0</v>
      </c>
    </row>
    <row r="16" spans="2:2" x14ac:dyDescent="0.25">
      <c r="B16" s="54">
        <f>'Supporting the school workforce'!E18</f>
        <v>0</v>
      </c>
    </row>
    <row r="17" spans="2:2" x14ac:dyDescent="0.25">
      <c r="B17" s="54">
        <f>'Supporting the school workforce'!E19</f>
        <v>0</v>
      </c>
    </row>
    <row r="18" spans="2:2" x14ac:dyDescent="0.25">
      <c r="B18" s="54">
        <f>'Supporting the school workforce'!E20</f>
        <v>0</v>
      </c>
    </row>
    <row r="19" spans="2:2" x14ac:dyDescent="0.25">
      <c r="B19" s="54">
        <f>'Supporting the school workforce'!E21</f>
        <v>0</v>
      </c>
    </row>
    <row r="20" spans="2:2" x14ac:dyDescent="0.25">
      <c r="B20" s="54">
        <f>'Supporting the school workforce'!E22</f>
        <v>0</v>
      </c>
    </row>
    <row r="21" spans="2:2" x14ac:dyDescent="0.25">
      <c r="B21" s="54">
        <f>'Supporting the school workforce'!E23</f>
        <v>0</v>
      </c>
    </row>
    <row r="22" spans="2:2" x14ac:dyDescent="0.25">
      <c r="B22" s="54">
        <f>'Supporting the school workforce'!E24</f>
        <v>0</v>
      </c>
    </row>
    <row r="23" spans="2:2" ht="31.5" customHeight="1" thickBot="1" x14ac:dyDescent="0.3">
      <c r="B23" s="51"/>
    </row>
    <row r="24" spans="2:2" ht="16.5" thickBot="1" x14ac:dyDescent="0.3">
      <c r="B24" s="50" t="s">
        <v>30</v>
      </c>
    </row>
    <row r="25" spans="2:2" x14ac:dyDescent="0.25">
      <c r="B25" s="52"/>
    </row>
    <row r="26" spans="2:2" x14ac:dyDescent="0.25">
      <c r="B26" s="55">
        <f>'Considerations - senior leaders'!E6</f>
        <v>0</v>
      </c>
    </row>
    <row r="27" spans="2:2" x14ac:dyDescent="0.25">
      <c r="B27" s="55">
        <f>'Considerations - senior leaders'!E8</f>
        <v>0</v>
      </c>
    </row>
    <row r="28" spans="2:2" x14ac:dyDescent="0.25">
      <c r="B28" s="55">
        <f>'Considerations - senior leaders'!E9</f>
        <v>0</v>
      </c>
    </row>
    <row r="29" spans="2:2" x14ac:dyDescent="0.25">
      <c r="B29" s="55">
        <f>'Considerations - senior leaders'!E10</f>
        <v>0</v>
      </c>
    </row>
    <row r="30" spans="2:2" x14ac:dyDescent="0.25">
      <c r="B30" s="55">
        <f>'Considerations - senior leaders'!E11</f>
        <v>0</v>
      </c>
    </row>
    <row r="31" spans="2:2" x14ac:dyDescent="0.25">
      <c r="B31" s="55">
        <f>'Considerations - senior leaders'!E13</f>
        <v>0</v>
      </c>
    </row>
    <row r="32" spans="2:2" x14ac:dyDescent="0.25">
      <c r="B32" s="55">
        <f>'Considerations - senior leaders'!E14</f>
        <v>0</v>
      </c>
    </row>
    <row r="33" spans="2:2" x14ac:dyDescent="0.25">
      <c r="B33" s="55">
        <f>'Considerations - senior leaders'!E15</f>
        <v>0</v>
      </c>
    </row>
    <row r="34" spans="2:2" x14ac:dyDescent="0.25">
      <c r="B34" s="55">
        <f>'Considerations - senior leaders'!E16</f>
        <v>0</v>
      </c>
    </row>
    <row r="35" spans="2:2" x14ac:dyDescent="0.25">
      <c r="B35" s="55">
        <f>'Considerations - senior leaders'!E17</f>
        <v>0</v>
      </c>
    </row>
    <row r="36" spans="2:2" x14ac:dyDescent="0.25">
      <c r="B36" s="55">
        <f>'Considerations - senior leaders'!E18</f>
        <v>0</v>
      </c>
    </row>
    <row r="37" spans="2:2" x14ac:dyDescent="0.25">
      <c r="B37" s="55">
        <f>'Considerations - senior leaders'!E19</f>
        <v>0</v>
      </c>
    </row>
    <row r="38" spans="2:2" x14ac:dyDescent="0.25">
      <c r="B38" s="55">
        <f>'Considerations - senior leaders'!E20</f>
        <v>0</v>
      </c>
    </row>
    <row r="39" spans="2:2" x14ac:dyDescent="0.25">
      <c r="B39" s="55">
        <f>'Considerations - senior leaders'!E21</f>
        <v>0</v>
      </c>
    </row>
    <row r="40" spans="2:2" x14ac:dyDescent="0.25">
      <c r="B40" s="55">
        <f>'Considerations - senior leaders'!E22</f>
        <v>0</v>
      </c>
    </row>
    <row r="41" spans="2:2" x14ac:dyDescent="0.25">
      <c r="B41" s="55">
        <f>'Considerations - senior leaders'!E23</f>
        <v>0</v>
      </c>
    </row>
    <row r="42" spans="2:2" ht="32.25" customHeight="1" thickBot="1" x14ac:dyDescent="0.3">
      <c r="B42" s="53"/>
    </row>
    <row r="43" spans="2:2" ht="15" customHeight="1" thickBot="1" x14ac:dyDescent="0.3">
      <c r="B43" s="50" t="s">
        <v>75</v>
      </c>
    </row>
    <row r="44" spans="2:2" ht="15" customHeight="1" x14ac:dyDescent="0.25">
      <c r="B44" s="93"/>
    </row>
    <row r="45" spans="2:2" ht="15" customHeight="1" x14ac:dyDescent="0.25">
      <c r="B45" s="54">
        <f>Partnerships!E7</f>
        <v>0</v>
      </c>
    </row>
    <row r="46" spans="2:2" ht="15" customHeight="1" x14ac:dyDescent="0.25">
      <c r="B46" s="54">
        <f>Partnerships!E8</f>
        <v>0</v>
      </c>
    </row>
    <row r="47" spans="2:2" ht="15" customHeight="1" x14ac:dyDescent="0.25">
      <c r="B47" s="54">
        <f>Partnerships!E9</f>
        <v>0</v>
      </c>
    </row>
    <row r="48" spans="2:2" ht="15" customHeight="1" x14ac:dyDescent="0.25">
      <c r="B48" s="54">
        <f>Partnerships!E10</f>
        <v>0</v>
      </c>
    </row>
    <row r="49" spans="2:2" ht="15" customHeight="1" x14ac:dyDescent="0.25">
      <c r="B49" s="54">
        <f>Partnerships!E11</f>
        <v>0</v>
      </c>
    </row>
    <row r="50" spans="2:2" ht="15" customHeight="1" x14ac:dyDescent="0.25">
      <c r="B50" s="54">
        <f>Partnerships!E13</f>
        <v>0</v>
      </c>
    </row>
    <row r="51" spans="2:2" ht="15" customHeight="1" x14ac:dyDescent="0.25">
      <c r="B51" s="54">
        <f>Partnerships!E14</f>
        <v>0</v>
      </c>
    </row>
    <row r="52" spans="2:2" ht="15" customHeight="1" x14ac:dyDescent="0.25">
      <c r="B52" s="54">
        <f>Partnerships!E15</f>
        <v>0</v>
      </c>
    </row>
    <row r="53" spans="2:2" ht="15" customHeight="1" x14ac:dyDescent="0.25">
      <c r="B53" s="54">
        <f>Partnerships!E16</f>
        <v>0</v>
      </c>
    </row>
    <row r="54" spans="2:2" ht="15" customHeight="1" x14ac:dyDescent="0.25">
      <c r="B54" s="54">
        <f>Partnerships!E17</f>
        <v>0</v>
      </c>
    </row>
    <row r="55" spans="2:2" ht="15" customHeight="1" x14ac:dyDescent="0.25">
      <c r="B55" s="54">
        <f>Partnerships!E19</f>
        <v>0</v>
      </c>
    </row>
    <row r="56" spans="2:2" ht="15" customHeight="1" x14ac:dyDescent="0.25">
      <c r="B56" s="54">
        <f>Partnerships!E20</f>
        <v>0</v>
      </c>
    </row>
    <row r="57" spans="2:2" ht="15" customHeight="1" x14ac:dyDescent="0.25">
      <c r="B57" s="54">
        <f>Partnerships!E21</f>
        <v>0</v>
      </c>
    </row>
    <row r="58" spans="2:2" ht="32.25" customHeight="1" thickBot="1" x14ac:dyDescent="0.3">
      <c r="B58" s="93"/>
    </row>
    <row r="59" spans="2:2" ht="16.5" thickBot="1" x14ac:dyDescent="0.3">
      <c r="B59" s="50" t="s">
        <v>31</v>
      </c>
    </row>
    <row r="60" spans="2:2" x14ac:dyDescent="0.25">
      <c r="B60" s="52"/>
    </row>
    <row r="61" spans="2:2" x14ac:dyDescent="0.25">
      <c r="B61" s="54">
        <f>CPD!E6</f>
        <v>0</v>
      </c>
    </row>
    <row r="62" spans="2:2" x14ac:dyDescent="0.25">
      <c r="B62" s="54">
        <f>CPD!E7</f>
        <v>0</v>
      </c>
    </row>
    <row r="63" spans="2:2" x14ac:dyDescent="0.25">
      <c r="B63" s="54">
        <f>CPD!E8</f>
        <v>0</v>
      </c>
    </row>
    <row r="64" spans="2:2" x14ac:dyDescent="0.25">
      <c r="B64" s="54">
        <f>CPD!E9</f>
        <v>0</v>
      </c>
    </row>
    <row r="65" spans="2:2" x14ac:dyDescent="0.25">
      <c r="B65" s="54">
        <f>CPD!E10</f>
        <v>0</v>
      </c>
    </row>
    <row r="66" spans="2:2" x14ac:dyDescent="0.25">
      <c r="B66" s="54">
        <f>CPD!E11</f>
        <v>0</v>
      </c>
    </row>
    <row r="67" spans="2:2" ht="32.25" customHeight="1" thickBot="1" x14ac:dyDescent="0.3">
      <c r="B67" s="53"/>
    </row>
    <row r="68" spans="2:2" ht="16.5" thickBot="1" x14ac:dyDescent="0.3">
      <c r="B68" s="50" t="s">
        <v>32</v>
      </c>
    </row>
    <row r="69" spans="2:2" x14ac:dyDescent="0.25">
      <c r="B69" s="52"/>
    </row>
    <row r="70" spans="2:2" x14ac:dyDescent="0.25">
      <c r="B70" s="54">
        <f>'Trainee &amp; early career teachers'!E6</f>
        <v>0</v>
      </c>
    </row>
    <row r="71" spans="2:2" x14ac:dyDescent="0.25">
      <c r="B71" s="54">
        <f>'Trainee &amp; early career teachers'!E7</f>
        <v>0</v>
      </c>
    </row>
    <row r="72" spans="2:2" x14ac:dyDescent="0.25">
      <c r="B72" s="54">
        <f>'Trainee &amp; early career teachers'!E8</f>
        <v>0</v>
      </c>
    </row>
    <row r="73" spans="2:2" ht="32.25" customHeight="1" thickBot="1" x14ac:dyDescent="0.3">
      <c r="B73" s="53"/>
    </row>
    <row r="74" spans="2:2" ht="16.5" thickBot="1" x14ac:dyDescent="0.3">
      <c r="B74" s="50" t="s">
        <v>282</v>
      </c>
    </row>
    <row r="75" spans="2:2" x14ac:dyDescent="0.25">
      <c r="B75" s="52"/>
    </row>
    <row r="76" spans="2:2" x14ac:dyDescent="0.25">
      <c r="B76" s="55">
        <f>'Primary music curriculum'!E6</f>
        <v>0</v>
      </c>
    </row>
    <row r="77" spans="2:2" x14ac:dyDescent="0.25">
      <c r="B77" s="55">
        <f>'Primary music curriculum'!E7</f>
        <v>0</v>
      </c>
    </row>
    <row r="78" spans="2:2" x14ac:dyDescent="0.25">
      <c r="B78" s="55">
        <f>'Primary music curriculum'!E8</f>
        <v>0</v>
      </c>
    </row>
    <row r="79" spans="2:2" x14ac:dyDescent="0.25">
      <c r="B79" s="55">
        <f>'Primary music curriculum'!E9</f>
        <v>0</v>
      </c>
    </row>
    <row r="80" spans="2:2" x14ac:dyDescent="0.25">
      <c r="B80" s="55">
        <f>'Primary music curriculum'!E10</f>
        <v>0</v>
      </c>
    </row>
    <row r="81" spans="2:2" x14ac:dyDescent="0.25">
      <c r="B81" s="55">
        <f>'Primary music curriculum'!E11</f>
        <v>0</v>
      </c>
    </row>
    <row r="82" spans="2:2" x14ac:dyDescent="0.25">
      <c r="B82" s="55">
        <f>'Primary music curriculum'!E12</f>
        <v>0</v>
      </c>
    </row>
    <row r="83" spans="2:2" x14ac:dyDescent="0.25">
      <c r="B83" s="55">
        <f>'Primary music curriculum'!E13</f>
        <v>0</v>
      </c>
    </row>
    <row r="84" spans="2:2" x14ac:dyDescent="0.25">
      <c r="B84" s="55">
        <f>'Primary music curriculum'!E14</f>
        <v>0</v>
      </c>
    </row>
    <row r="85" spans="2:2" x14ac:dyDescent="0.25">
      <c r="B85" s="55">
        <f>'Primary music curriculum'!E15</f>
        <v>0</v>
      </c>
    </row>
    <row r="86" spans="2:2" x14ac:dyDescent="0.25">
      <c r="B86" s="55">
        <f>'Primary music curriculum'!E16</f>
        <v>0</v>
      </c>
    </row>
    <row r="87" spans="2:2" x14ac:dyDescent="0.25">
      <c r="B87" s="55">
        <f>'Primary music curriculum'!E17</f>
        <v>0</v>
      </c>
    </row>
    <row r="88" spans="2:2" x14ac:dyDescent="0.25">
      <c r="B88" s="55">
        <f>'Primary music curriculum'!E19</f>
        <v>0</v>
      </c>
    </row>
    <row r="89" spans="2:2" x14ac:dyDescent="0.25">
      <c r="B89" s="55">
        <f>'Primary music curriculum'!E20</f>
        <v>0</v>
      </c>
    </row>
    <row r="90" spans="2:2" x14ac:dyDescent="0.25">
      <c r="B90" s="55">
        <f>'Primary music curriculum'!E21</f>
        <v>0</v>
      </c>
    </row>
    <row r="91" spans="2:2" x14ac:dyDescent="0.25">
      <c r="B91" s="55">
        <f>'Primary music curriculum'!E22</f>
        <v>0</v>
      </c>
    </row>
    <row r="92" spans="2:2" x14ac:dyDescent="0.25">
      <c r="B92" s="55">
        <f>'Primary music curriculum'!E23</f>
        <v>0</v>
      </c>
    </row>
    <row r="93" spans="2:2" x14ac:dyDescent="0.25">
      <c r="B93" s="55">
        <f>'Primary music curriculum'!E24</f>
        <v>0</v>
      </c>
    </row>
    <row r="94" spans="2:2" ht="32.25" customHeight="1" thickBot="1" x14ac:dyDescent="0.3">
      <c r="B94" s="53"/>
    </row>
    <row r="95" spans="2:2" ht="16.5" thickBot="1" x14ac:dyDescent="0.3">
      <c r="B95" s="50" t="s">
        <v>33</v>
      </c>
    </row>
    <row r="96" spans="2:2" x14ac:dyDescent="0.25">
      <c r="B96" s="52"/>
    </row>
    <row r="97" spans="2:2" x14ac:dyDescent="0.25">
      <c r="B97" s="55">
        <f>Singing!E6</f>
        <v>0</v>
      </c>
    </row>
    <row r="98" spans="2:2" x14ac:dyDescent="0.25">
      <c r="B98" s="55">
        <f>Singing!E7</f>
        <v>0</v>
      </c>
    </row>
    <row r="99" spans="2:2" x14ac:dyDescent="0.25">
      <c r="B99" s="55">
        <f>Singing!E8</f>
        <v>0</v>
      </c>
    </row>
    <row r="100" spans="2:2" x14ac:dyDescent="0.25">
      <c r="B100" s="55">
        <f>Singing!E9</f>
        <v>0</v>
      </c>
    </row>
    <row r="101" spans="2:2" x14ac:dyDescent="0.25">
      <c r="B101" s="55">
        <f>Singing!E10</f>
        <v>0</v>
      </c>
    </row>
    <row r="102" spans="2:2" x14ac:dyDescent="0.25">
      <c r="B102" s="55">
        <f>Singing!E11</f>
        <v>0</v>
      </c>
    </row>
    <row r="103" spans="2:2" x14ac:dyDescent="0.25">
      <c r="B103" s="55">
        <f>Singing!E12</f>
        <v>0</v>
      </c>
    </row>
    <row r="104" spans="2:2" x14ac:dyDescent="0.25">
      <c r="B104" s="55">
        <f>Singing!E13</f>
        <v>0</v>
      </c>
    </row>
    <row r="105" spans="2:2" x14ac:dyDescent="0.25">
      <c r="B105" s="55">
        <f>Singing!E14</f>
        <v>0</v>
      </c>
    </row>
    <row r="106" spans="2:2" x14ac:dyDescent="0.25">
      <c r="B106" s="55">
        <f>Singing!E16</f>
        <v>0</v>
      </c>
    </row>
    <row r="107" spans="2:2" x14ac:dyDescent="0.25">
      <c r="B107" s="55">
        <f>Singing!E17</f>
        <v>0</v>
      </c>
    </row>
    <row r="108" spans="2:2" x14ac:dyDescent="0.25">
      <c r="B108" s="55">
        <f>Singing!E18</f>
        <v>0</v>
      </c>
    </row>
    <row r="109" spans="2:2" x14ac:dyDescent="0.25">
      <c r="B109" s="55">
        <f>Singing!E19</f>
        <v>0</v>
      </c>
    </row>
    <row r="110" spans="2:2" x14ac:dyDescent="0.25">
      <c r="B110" s="55">
        <f>Singing!E20</f>
        <v>0</v>
      </c>
    </row>
    <row r="111" spans="2:2" x14ac:dyDescent="0.25">
      <c r="B111" s="55">
        <f>Singing!E22</f>
        <v>0</v>
      </c>
    </row>
    <row r="112" spans="2:2" x14ac:dyDescent="0.25">
      <c r="B112" s="55">
        <f>Singing!E23</f>
        <v>0</v>
      </c>
    </row>
    <row r="113" spans="2:2" x14ac:dyDescent="0.25">
      <c r="B113" s="55">
        <f>Singing!E24</f>
        <v>0</v>
      </c>
    </row>
    <row r="114" spans="2:2" x14ac:dyDescent="0.25">
      <c r="B114" s="55">
        <f>Singing!E25</f>
        <v>0</v>
      </c>
    </row>
    <row r="115" spans="2:2" ht="32.25" customHeight="1" thickBot="1" x14ac:dyDescent="0.3">
      <c r="B115" s="53"/>
    </row>
    <row r="116" spans="2:2" ht="16.5" thickBot="1" x14ac:dyDescent="0.3">
      <c r="B116" s="50" t="s">
        <v>34</v>
      </c>
    </row>
    <row r="117" spans="2:2" x14ac:dyDescent="0.25">
      <c r="B117" s="52"/>
    </row>
    <row r="118" spans="2:2" x14ac:dyDescent="0.25">
      <c r="B118" s="55">
        <f>'Instrumental teaching'!E8</f>
        <v>0</v>
      </c>
    </row>
    <row r="119" spans="2:2" x14ac:dyDescent="0.25">
      <c r="B119" s="55">
        <f>'Instrumental teaching'!E9</f>
        <v>0</v>
      </c>
    </row>
    <row r="120" spans="2:2" x14ac:dyDescent="0.25">
      <c r="B120" s="55">
        <f>'Instrumental teaching'!E10</f>
        <v>0</v>
      </c>
    </row>
    <row r="121" spans="2:2" x14ac:dyDescent="0.25">
      <c r="B121" s="55">
        <f>'Instrumental teaching'!E11</f>
        <v>0</v>
      </c>
    </row>
    <row r="122" spans="2:2" x14ac:dyDescent="0.25">
      <c r="B122" s="55">
        <f>'Instrumental teaching'!E12</f>
        <v>0</v>
      </c>
    </row>
    <row r="123" spans="2:2" x14ac:dyDescent="0.25">
      <c r="B123" s="55">
        <f>'Instrumental teaching'!E13</f>
        <v>0</v>
      </c>
    </row>
    <row r="124" spans="2:2" x14ac:dyDescent="0.25">
      <c r="B124" s="55">
        <f>'Instrumental teaching'!E14</f>
        <v>0</v>
      </c>
    </row>
    <row r="125" spans="2:2" x14ac:dyDescent="0.25">
      <c r="B125" s="55">
        <f>'Instrumental teaching'!E15</f>
        <v>0</v>
      </c>
    </row>
    <row r="126" spans="2:2" x14ac:dyDescent="0.25">
      <c r="B126" s="55">
        <f>'Instrumental teaching'!E16</f>
        <v>0</v>
      </c>
    </row>
    <row r="127" spans="2:2" x14ac:dyDescent="0.25">
      <c r="B127" s="55">
        <f>'Instrumental teaching'!E17</f>
        <v>0</v>
      </c>
    </row>
    <row r="128" spans="2:2" x14ac:dyDescent="0.25">
      <c r="B128" s="55">
        <f>'Instrumental teaching'!E18</f>
        <v>0</v>
      </c>
    </row>
    <row r="129" spans="2:2" ht="33" customHeight="1" thickBot="1" x14ac:dyDescent="0.3">
      <c r="B129" s="53"/>
    </row>
    <row r="130" spans="2:2" ht="16.5" thickBot="1" x14ac:dyDescent="0.3">
      <c r="B130" s="50" t="s">
        <v>35</v>
      </c>
    </row>
    <row r="131" spans="2:2" x14ac:dyDescent="0.25">
      <c r="B131" s="52"/>
    </row>
    <row r="132" spans="2:2" x14ac:dyDescent="0.25">
      <c r="B132" s="55">
        <f>'Instrumental teaching - extra'!E8</f>
        <v>0</v>
      </c>
    </row>
    <row r="133" spans="2:2" x14ac:dyDescent="0.25">
      <c r="B133" s="55">
        <f>'Instrumental teaching - extra'!E9</f>
        <v>0</v>
      </c>
    </row>
    <row r="134" spans="2:2" x14ac:dyDescent="0.25">
      <c r="B134" s="55">
        <f>'Instrumental teaching - extra'!E10</f>
        <v>0</v>
      </c>
    </row>
    <row r="135" spans="2:2" x14ac:dyDescent="0.25">
      <c r="B135" s="55">
        <f>'Instrumental teaching - extra'!E11</f>
        <v>0</v>
      </c>
    </row>
    <row r="136" spans="2:2" x14ac:dyDescent="0.25">
      <c r="B136" s="55">
        <f>'Instrumental teaching - extra'!E12</f>
        <v>0</v>
      </c>
    </row>
    <row r="137" spans="2:2" x14ac:dyDescent="0.25">
      <c r="B137" s="55">
        <f>'Instrumental teaching - extra'!E13</f>
        <v>0</v>
      </c>
    </row>
    <row r="138" spans="2:2" x14ac:dyDescent="0.25">
      <c r="B138" s="55">
        <f>'Instrumental teaching - extra'!E14</f>
        <v>0</v>
      </c>
    </row>
    <row r="139" spans="2:2" x14ac:dyDescent="0.25">
      <c r="B139" s="55">
        <f>'Instrumental teaching - extra'!E15</f>
        <v>0</v>
      </c>
    </row>
    <row r="140" spans="2:2" x14ac:dyDescent="0.25">
      <c r="B140" s="55">
        <f>'Instrumental teaching - extra'!E16</f>
        <v>0</v>
      </c>
    </row>
    <row r="141" spans="2:2" x14ac:dyDescent="0.25">
      <c r="B141" s="55">
        <f>'Instrumental teaching - extra'!E17</f>
        <v>0</v>
      </c>
    </row>
    <row r="142" spans="2:2" x14ac:dyDescent="0.25">
      <c r="B142" s="55">
        <f>'Instrumental teaching - extra'!E18</f>
        <v>0</v>
      </c>
    </row>
    <row r="143" spans="2:2" x14ac:dyDescent="0.25">
      <c r="B143" s="55">
        <f>'Instrumental teaching - extra'!E19</f>
        <v>0</v>
      </c>
    </row>
    <row r="144" spans="2:2" x14ac:dyDescent="0.25">
      <c r="B144" s="55">
        <f>'Instrumental teaching - extra'!E20</f>
        <v>0</v>
      </c>
    </row>
    <row r="145" spans="2:2" x14ac:dyDescent="0.25">
      <c r="B145" s="55">
        <f>'Instrumental teaching - extra'!E21</f>
        <v>0</v>
      </c>
    </row>
    <row r="146" spans="2:2" ht="32.25" customHeight="1" thickBot="1" x14ac:dyDescent="0.3">
      <c r="B146" s="53"/>
    </row>
    <row r="147" spans="2:2" ht="16.5" thickBot="1" x14ac:dyDescent="0.3">
      <c r="B147" s="50" t="s">
        <v>36</v>
      </c>
    </row>
    <row r="148" spans="2:2" x14ac:dyDescent="0.25">
      <c r="B148" s="52"/>
    </row>
    <row r="149" spans="2:2" x14ac:dyDescent="0.25">
      <c r="B149" s="55">
        <f>'Instrumental teaching - outcome'!E8</f>
        <v>0</v>
      </c>
    </row>
    <row r="150" spans="2:2" x14ac:dyDescent="0.25">
      <c r="B150" s="55">
        <f>'Instrumental teaching - outcome'!E9</f>
        <v>0</v>
      </c>
    </row>
    <row r="151" spans="2:2" x14ac:dyDescent="0.25">
      <c r="B151" s="55">
        <f>'Instrumental teaching - outcome'!E10</f>
        <v>0</v>
      </c>
    </row>
    <row r="152" spans="2:2" x14ac:dyDescent="0.25">
      <c r="B152" s="55">
        <f>'Instrumental teaching - outcome'!E11</f>
        <v>0</v>
      </c>
    </row>
    <row r="153" spans="2:2" x14ac:dyDescent="0.25">
      <c r="B153" s="55">
        <f>'Instrumental teaching - outcome'!E12</f>
        <v>0</v>
      </c>
    </row>
    <row r="154" spans="2:2" x14ac:dyDescent="0.25">
      <c r="B154" s="55">
        <f>'Instrumental teaching - outcome'!E13</f>
        <v>0</v>
      </c>
    </row>
    <row r="155" spans="2:2" x14ac:dyDescent="0.25">
      <c r="B155" s="55">
        <f>'Instrumental teaching - outcome'!E14</f>
        <v>0</v>
      </c>
    </row>
    <row r="156" spans="2:2" x14ac:dyDescent="0.25">
      <c r="B156" s="55">
        <f>'Instrumental teaching - outcome'!E15</f>
        <v>0</v>
      </c>
    </row>
    <row r="157" spans="2:2" x14ac:dyDescent="0.25">
      <c r="B157" s="55">
        <f>'Instrumental teaching - outcome'!E16</f>
        <v>0</v>
      </c>
    </row>
    <row r="158" spans="2:2" ht="33" customHeight="1" thickBot="1" x14ac:dyDescent="0.3">
      <c r="B158" s="53"/>
    </row>
    <row r="159" spans="2:2" ht="16.5" thickBot="1" x14ac:dyDescent="0.3">
      <c r="B159" s="50" t="s">
        <v>37</v>
      </c>
    </row>
    <row r="160" spans="2:2" x14ac:dyDescent="0.25">
      <c r="B160" s="52"/>
    </row>
    <row r="161" spans="2:2" x14ac:dyDescent="0.25">
      <c r="B161" s="54">
        <f>'Music technology'!E6</f>
        <v>0</v>
      </c>
    </row>
    <row r="162" spans="2:2" x14ac:dyDescent="0.25">
      <c r="B162" s="54">
        <f>'Music technology'!E7</f>
        <v>0</v>
      </c>
    </row>
    <row r="163" spans="2:2" x14ac:dyDescent="0.25">
      <c r="B163" s="54">
        <f>'Music technology'!E8</f>
        <v>0</v>
      </c>
    </row>
    <row r="164" spans="2:2" x14ac:dyDescent="0.25">
      <c r="B164" s="54">
        <f>'Music technology'!E9</f>
        <v>0</v>
      </c>
    </row>
    <row r="165" spans="2:2" x14ac:dyDescent="0.25">
      <c r="B165" s="54">
        <f>'Music technology'!E10</f>
        <v>0</v>
      </c>
    </row>
    <row r="166" spans="2:2" x14ac:dyDescent="0.25">
      <c r="B166" s="54">
        <f>'Music technology'!E11</f>
        <v>0</v>
      </c>
    </row>
    <row r="167" spans="2:2" ht="33" customHeight="1" thickBot="1" x14ac:dyDescent="0.3">
      <c r="B167" s="53"/>
    </row>
    <row r="168" spans="2:2" ht="16.5" thickBot="1" x14ac:dyDescent="0.3">
      <c r="B168" s="50" t="s">
        <v>38</v>
      </c>
    </row>
    <row r="169" spans="2:2" x14ac:dyDescent="0.25">
      <c r="B169" s="52"/>
    </row>
    <row r="170" spans="2:2" x14ac:dyDescent="0.25">
      <c r="B170" s="54">
        <f>'Creating music'!E5</f>
        <v>0</v>
      </c>
    </row>
    <row r="171" spans="2:2" x14ac:dyDescent="0.25">
      <c r="B171" s="54">
        <f>'Creating music'!E6</f>
        <v>0</v>
      </c>
    </row>
    <row r="172" spans="2:2" x14ac:dyDescent="0.25">
      <c r="B172" s="54">
        <f>'Creating music'!E7</f>
        <v>0</v>
      </c>
    </row>
    <row r="173" spans="2:2" x14ac:dyDescent="0.25">
      <c r="B173" s="54">
        <f>'Creating music'!E8</f>
        <v>0</v>
      </c>
    </row>
    <row r="174" spans="2:2" x14ac:dyDescent="0.25">
      <c r="B174" s="54">
        <f>'Creating music'!E9</f>
        <v>0</v>
      </c>
    </row>
    <row r="175" spans="2:2" x14ac:dyDescent="0.25">
      <c r="B175" s="54">
        <f>'Creating music'!E10</f>
        <v>0</v>
      </c>
    </row>
    <row r="176" spans="2:2" ht="33" customHeight="1" thickBot="1" x14ac:dyDescent="0.3">
      <c r="B176" s="53"/>
    </row>
    <row r="177" spans="2:2" ht="16.5" thickBot="1" x14ac:dyDescent="0.3">
      <c r="B177" s="50" t="s">
        <v>39</v>
      </c>
    </row>
    <row r="178" spans="2:2" x14ac:dyDescent="0.25">
      <c r="B178" s="52"/>
    </row>
    <row r="179" spans="2:2" x14ac:dyDescent="0.25">
      <c r="B179" s="54">
        <f>Listening!E4</f>
        <v>0</v>
      </c>
    </row>
    <row r="180" spans="2:2" x14ac:dyDescent="0.25">
      <c r="B180" s="54">
        <f>Listening!E5</f>
        <v>0</v>
      </c>
    </row>
    <row r="181" spans="2:2" x14ac:dyDescent="0.25">
      <c r="B181" s="54">
        <f>Listening!E6</f>
        <v>0</v>
      </c>
    </row>
    <row r="182" spans="2:2" x14ac:dyDescent="0.25">
      <c r="B182" s="54">
        <f>Listening!E7</f>
        <v>0</v>
      </c>
    </row>
    <row r="183" spans="2:2" x14ac:dyDescent="0.25">
      <c r="B183" s="54">
        <f>Listening!E8</f>
        <v>0</v>
      </c>
    </row>
    <row r="184" spans="2:2" ht="33" customHeight="1" thickBot="1" x14ac:dyDescent="0.3">
      <c r="B184" s="53"/>
    </row>
    <row r="185" spans="2:2" ht="16.5" thickBot="1" x14ac:dyDescent="0.3">
      <c r="B185" s="50" t="s">
        <v>40</v>
      </c>
    </row>
    <row r="186" spans="2:2" x14ac:dyDescent="0.25">
      <c r="B186" s="52"/>
    </row>
    <row r="187" spans="2:2" x14ac:dyDescent="0.25">
      <c r="B187" s="55">
        <f>'Music beyond the classroom'!E4</f>
        <v>0</v>
      </c>
    </row>
    <row r="188" spans="2:2" x14ac:dyDescent="0.25">
      <c r="B188" s="55">
        <f>'Music beyond the classroom'!E6</f>
        <v>0</v>
      </c>
    </row>
    <row r="189" spans="2:2" x14ac:dyDescent="0.25">
      <c r="B189" s="55">
        <f>'Music beyond the classroom'!E7</f>
        <v>0</v>
      </c>
    </row>
    <row r="190" spans="2:2" x14ac:dyDescent="0.25">
      <c r="B190" s="55">
        <f>'Music beyond the classroom'!E8</f>
        <v>0</v>
      </c>
    </row>
    <row r="191" spans="2:2" x14ac:dyDescent="0.25">
      <c r="B191" s="55">
        <f>'Music beyond the classroom'!E9</f>
        <v>0</v>
      </c>
    </row>
    <row r="192" spans="2:2" x14ac:dyDescent="0.25">
      <c r="B192" s="55">
        <f>'Music beyond the classroom'!E10</f>
        <v>0</v>
      </c>
    </row>
    <row r="193" spans="2:2" x14ac:dyDescent="0.25">
      <c r="B193" s="55">
        <f>'Music beyond the classroom'!E11</f>
        <v>0</v>
      </c>
    </row>
    <row r="194" spans="2:2" x14ac:dyDescent="0.25">
      <c r="B194" s="55">
        <f>'Music beyond the classroom'!E12</f>
        <v>0</v>
      </c>
    </row>
    <row r="195" spans="2:2" x14ac:dyDescent="0.25">
      <c r="B195" s="55">
        <f>'Music beyond the classroom'!E13</f>
        <v>0</v>
      </c>
    </row>
    <row r="196" spans="2:2" x14ac:dyDescent="0.25">
      <c r="B196" s="55">
        <f>'Music beyond the classroom'!E14</f>
        <v>0</v>
      </c>
    </row>
    <row r="197" spans="2:2" x14ac:dyDescent="0.25">
      <c r="B197" s="55">
        <f>'Music beyond the classroom'!E15</f>
        <v>0</v>
      </c>
    </row>
    <row r="198" spans="2:2" x14ac:dyDescent="0.25">
      <c r="B198" s="55">
        <f>'Music beyond the classroom'!E16</f>
        <v>0</v>
      </c>
    </row>
    <row r="199" spans="2:2" x14ac:dyDescent="0.25">
      <c r="B199" s="55">
        <f>'Music beyond the classroom'!E17</f>
        <v>0</v>
      </c>
    </row>
    <row r="200" spans="2:2" x14ac:dyDescent="0.25">
      <c r="B200" s="55">
        <f>'Music beyond the classroom'!E18</f>
        <v>0</v>
      </c>
    </row>
    <row r="201" spans="2:2" x14ac:dyDescent="0.25">
      <c r="B201" s="55">
        <f>'Music beyond the classroom'!E19</f>
        <v>0</v>
      </c>
    </row>
    <row r="202" spans="2:2" x14ac:dyDescent="0.25">
      <c r="B202" s="55">
        <f>'Music beyond the classroom'!E20</f>
        <v>0</v>
      </c>
    </row>
    <row r="203" spans="2:2" x14ac:dyDescent="0.25">
      <c r="B203" s="55">
        <f>'Music beyond the classroom'!E21</f>
        <v>0</v>
      </c>
    </row>
    <row r="204" spans="2:2" x14ac:dyDescent="0.25">
      <c r="B204" s="55">
        <f>'Music beyond the classroom'!E22</f>
        <v>0</v>
      </c>
    </row>
    <row r="205" spans="2:2" x14ac:dyDescent="0.25">
      <c r="B205" s="55">
        <f>'Music beyond the classroom'!E23</f>
        <v>0</v>
      </c>
    </row>
    <row r="206" spans="2:2" x14ac:dyDescent="0.25">
      <c r="B206" s="55">
        <f>'Music beyond the classroom'!E24</f>
        <v>0</v>
      </c>
    </row>
    <row r="207" spans="2:2" x14ac:dyDescent="0.25">
      <c r="B207" s="55">
        <f>'Music beyond the classroom'!E25</f>
        <v>0</v>
      </c>
    </row>
    <row r="208" spans="2:2" x14ac:dyDescent="0.25">
      <c r="B208" s="55">
        <f>'Music beyond the classroom'!E26</f>
        <v>0</v>
      </c>
    </row>
    <row r="209" spans="2:2" ht="32.25" customHeight="1" thickBot="1" x14ac:dyDescent="0.3">
      <c r="B209" s="53"/>
    </row>
    <row r="210" spans="2:2" ht="16.5" thickBot="1" x14ac:dyDescent="0.3">
      <c r="B210" s="50" t="s">
        <v>41</v>
      </c>
    </row>
    <row r="211" spans="2:2" x14ac:dyDescent="0.25">
      <c r="B211" s="52"/>
    </row>
    <row r="212" spans="2:2" x14ac:dyDescent="0.25">
      <c r="B212" s="54">
        <f>'Live music &amp; events'!E5</f>
        <v>0</v>
      </c>
    </row>
    <row r="213" spans="2:2" x14ac:dyDescent="0.25">
      <c r="B213" s="54">
        <f>'Live music &amp; events'!E6</f>
        <v>0</v>
      </c>
    </row>
    <row r="214" spans="2:2" x14ac:dyDescent="0.25">
      <c r="B214" s="54">
        <f>'Live music &amp; events'!E7</f>
        <v>0</v>
      </c>
    </row>
    <row r="215" spans="2:2" x14ac:dyDescent="0.25">
      <c r="B215" s="54">
        <f>'Live music &amp; events'!E8</f>
        <v>0</v>
      </c>
    </row>
    <row r="216" spans="2:2" x14ac:dyDescent="0.25">
      <c r="B216" s="54">
        <f>'Live music &amp; events'!E9</f>
        <v>0</v>
      </c>
    </row>
    <row r="217" spans="2:2" x14ac:dyDescent="0.25">
      <c r="B217" s="54">
        <f>'Live music &amp; events'!E10</f>
        <v>0</v>
      </c>
    </row>
    <row r="218" spans="2:2" x14ac:dyDescent="0.25">
      <c r="B218" s="54">
        <f>'Live music &amp; events'!E12</f>
        <v>0</v>
      </c>
    </row>
    <row r="219" spans="2:2" x14ac:dyDescent="0.25">
      <c r="B219" s="54">
        <f>'Live music &amp; events'!E13</f>
        <v>0</v>
      </c>
    </row>
    <row r="220" spans="2:2" x14ac:dyDescent="0.25">
      <c r="B220" s="54">
        <f>'Live music &amp; events'!E14</f>
        <v>0</v>
      </c>
    </row>
    <row r="221" spans="2:2" x14ac:dyDescent="0.25">
      <c r="B221" s="54">
        <f>'Live music &amp; events'!E15</f>
        <v>0</v>
      </c>
    </row>
    <row r="222" spans="2:2" x14ac:dyDescent="0.25">
      <c r="B222" s="54">
        <f>'Live music &amp; events'!E16</f>
        <v>0</v>
      </c>
    </row>
    <row r="223" spans="2:2" x14ac:dyDescent="0.25">
      <c r="B223" s="54">
        <f>'Live music &amp; events'!E17</f>
        <v>0</v>
      </c>
    </row>
    <row r="224" spans="2:2" x14ac:dyDescent="0.25">
      <c r="B224" s="54">
        <f>'Live music &amp; events'!E18</f>
        <v>0</v>
      </c>
    </row>
    <row r="225" spans="2:2" x14ac:dyDescent="0.25">
      <c r="B225" s="54">
        <f>'Live music &amp; events'!E19</f>
        <v>0</v>
      </c>
    </row>
    <row r="226" spans="2:2" x14ac:dyDescent="0.25">
      <c r="B226" s="54">
        <f>'Live music &amp; events'!E20</f>
        <v>0</v>
      </c>
    </row>
    <row r="227" spans="2:2" x14ac:dyDescent="0.25">
      <c r="B227" s="54">
        <f>'Live music &amp; events'!E21</f>
        <v>0</v>
      </c>
    </row>
    <row r="228" spans="2:2" x14ac:dyDescent="0.25">
      <c r="B228" s="54">
        <f>'Live music &amp; events'!E22</f>
        <v>0</v>
      </c>
    </row>
    <row r="229" spans="2:2" ht="33" customHeight="1" thickBot="1" x14ac:dyDescent="0.3">
      <c r="B229" s="53"/>
    </row>
    <row r="230" spans="2:2" ht="16.5" thickBot="1" x14ac:dyDescent="0.3">
      <c r="B230" s="50" t="s">
        <v>42</v>
      </c>
    </row>
    <row r="231" spans="2:2" x14ac:dyDescent="0.25">
      <c r="B231" s="52"/>
    </row>
    <row r="232" spans="2:2" x14ac:dyDescent="0.25">
      <c r="B232" s="54">
        <f>'Musical progression'!E6</f>
        <v>0</v>
      </c>
    </row>
    <row r="233" spans="2:2" x14ac:dyDescent="0.25">
      <c r="B233" s="54">
        <f>'Musical progression'!E7</f>
        <v>0</v>
      </c>
    </row>
    <row r="234" spans="2:2" x14ac:dyDescent="0.25">
      <c r="B234" s="54">
        <f>'Musical progression'!E8</f>
        <v>0</v>
      </c>
    </row>
    <row r="235" spans="2:2" x14ac:dyDescent="0.25">
      <c r="B235" s="54">
        <f>'Musical progression'!E9</f>
        <v>0</v>
      </c>
    </row>
    <row r="236" spans="2:2" x14ac:dyDescent="0.25">
      <c r="B236" s="54">
        <f>'Musical progression'!E10</f>
        <v>0</v>
      </c>
    </row>
    <row r="237" spans="2:2" x14ac:dyDescent="0.25">
      <c r="B237" s="54">
        <f>'Musical progression'!E11</f>
        <v>0</v>
      </c>
    </row>
    <row r="238" spans="2:2" x14ac:dyDescent="0.25">
      <c r="B238" s="54">
        <f>'Musical progression'!E12</f>
        <v>0</v>
      </c>
    </row>
    <row r="239" spans="2:2" x14ac:dyDescent="0.25">
      <c r="B239" s="54">
        <f>'Musical progression'!E13</f>
        <v>0</v>
      </c>
    </row>
    <row r="240" spans="2:2" x14ac:dyDescent="0.25">
      <c r="B240" s="54">
        <f>'Musical progression'!E14</f>
        <v>0</v>
      </c>
    </row>
    <row r="241" spans="2:2" x14ac:dyDescent="0.25">
      <c r="B241" s="54">
        <f>'Musical progression'!E15</f>
        <v>0</v>
      </c>
    </row>
    <row r="242" spans="2:2" x14ac:dyDescent="0.25">
      <c r="B242" s="54">
        <f>'Musical progression'!E16</f>
        <v>0</v>
      </c>
    </row>
    <row r="243" spans="2:2" x14ac:dyDescent="0.25">
      <c r="B243" s="54">
        <f>'Musical progression'!E17</f>
        <v>0</v>
      </c>
    </row>
    <row r="244" spans="2:2" x14ac:dyDescent="0.25">
      <c r="B244" s="54">
        <f>'Musical progression'!E18</f>
        <v>0</v>
      </c>
    </row>
    <row r="245" spans="2:2" x14ac:dyDescent="0.25">
      <c r="B245" s="54">
        <f>'Musical progression'!E19</f>
        <v>0</v>
      </c>
    </row>
    <row r="246" spans="2:2" x14ac:dyDescent="0.25">
      <c r="B246" s="54">
        <f>'Musical progression'!E21</f>
        <v>0</v>
      </c>
    </row>
    <row r="247" spans="2:2" x14ac:dyDescent="0.25">
      <c r="B247" s="54">
        <f>'Musical progression'!E22</f>
        <v>0</v>
      </c>
    </row>
    <row r="248" spans="2:2" x14ac:dyDescent="0.25">
      <c r="B248" s="54">
        <f>'Musical progression'!E23</f>
        <v>0</v>
      </c>
    </row>
    <row r="249" spans="2:2" x14ac:dyDescent="0.25">
      <c r="B249" s="54">
        <f>'Musical progression'!E24</f>
        <v>0</v>
      </c>
    </row>
    <row r="250" spans="2:2" x14ac:dyDescent="0.25">
      <c r="B250" s="54">
        <f>'Musical progression'!E25</f>
        <v>0</v>
      </c>
    </row>
    <row r="251" spans="2:2" x14ac:dyDescent="0.25">
      <c r="B251" s="54">
        <f>'Musical progression'!E26</f>
        <v>0</v>
      </c>
    </row>
    <row r="252" spans="2:2" x14ac:dyDescent="0.25">
      <c r="B252" s="54">
        <f>'Musical progression'!E27</f>
        <v>0</v>
      </c>
    </row>
    <row r="253" spans="2:2" x14ac:dyDescent="0.25">
      <c r="B253" s="54">
        <f>'Musical progression'!E28</f>
        <v>0</v>
      </c>
    </row>
    <row r="254" spans="2:2" ht="15.75" thickBot="1" x14ac:dyDescent="0.3"/>
    <row r="255" spans="2:2" ht="16.5" thickBot="1" x14ac:dyDescent="0.3">
      <c r="B255" s="50" t="s">
        <v>232</v>
      </c>
    </row>
    <row r="256" spans="2:2" ht="15.75" x14ac:dyDescent="0.25">
      <c r="B256" s="127"/>
    </row>
    <row r="257" spans="2:2" x14ac:dyDescent="0.25">
      <c r="B257" s="126">
        <f>Inclusion!E5</f>
        <v>0</v>
      </c>
    </row>
    <row r="258" spans="2:2" x14ac:dyDescent="0.25">
      <c r="B258" s="126">
        <f>Inclusion!E6</f>
        <v>0</v>
      </c>
    </row>
    <row r="259" spans="2:2" x14ac:dyDescent="0.25">
      <c r="B259" s="126">
        <f>Inclusion!E7</f>
        <v>0</v>
      </c>
    </row>
    <row r="260" spans="2:2" x14ac:dyDescent="0.25">
      <c r="B260" s="126">
        <f>Inclusion!E8</f>
        <v>0</v>
      </c>
    </row>
    <row r="261" spans="2:2" x14ac:dyDescent="0.25">
      <c r="B261" s="126">
        <f>Inclusion!E9</f>
        <v>0</v>
      </c>
    </row>
    <row r="262" spans="2:2" x14ac:dyDescent="0.25">
      <c r="B262" s="126">
        <f>Inclusion!E10</f>
        <v>0</v>
      </c>
    </row>
    <row r="263" spans="2:2" x14ac:dyDescent="0.25">
      <c r="B263" s="126">
        <f>Inclusion!E11</f>
        <v>0</v>
      </c>
    </row>
    <row r="264" spans="2:2" x14ac:dyDescent="0.25">
      <c r="B264" s="126">
        <f>Inclusion!E12</f>
        <v>0</v>
      </c>
    </row>
    <row r="265" spans="2:2" x14ac:dyDescent="0.25">
      <c r="B265" s="126">
        <f>Inclusion!E14</f>
        <v>0</v>
      </c>
    </row>
    <row r="266" spans="2:2" x14ac:dyDescent="0.25">
      <c r="B266" s="126">
        <f>Inclusion!E15</f>
        <v>0</v>
      </c>
    </row>
    <row r="267" spans="2:2" x14ac:dyDescent="0.25">
      <c r="B267" s="126">
        <f>Inclusion!E16</f>
        <v>0</v>
      </c>
    </row>
    <row r="268" spans="2:2" x14ac:dyDescent="0.25">
      <c r="B268" s="126">
        <f>Inclusion!E17</f>
        <v>0</v>
      </c>
    </row>
    <row r="269" spans="2:2" x14ac:dyDescent="0.25">
      <c r="B269" s="126">
        <f>Inclusion!E18</f>
        <v>0</v>
      </c>
    </row>
    <row r="270" spans="2:2" x14ac:dyDescent="0.25">
      <c r="B270" s="126">
        <f>Inclusion!E19</f>
        <v>0</v>
      </c>
    </row>
    <row r="271" spans="2:2" x14ac:dyDescent="0.25">
      <c r="B271" s="126">
        <f>Inclusion!E20</f>
        <v>0</v>
      </c>
    </row>
    <row r="272" spans="2:2" x14ac:dyDescent="0.25">
      <c r="B272" s="126">
        <f>Inclusion!E21</f>
        <v>0</v>
      </c>
    </row>
    <row r="273" spans="2:2" x14ac:dyDescent="0.25">
      <c r="B273" s="126">
        <f>Inclusion!E22</f>
        <v>0</v>
      </c>
    </row>
    <row r="274" spans="2:2" x14ac:dyDescent="0.25">
      <c r="B274" s="126">
        <f>Inclusion!E23</f>
        <v>0</v>
      </c>
    </row>
    <row r="275" spans="2:2" x14ac:dyDescent="0.25">
      <c r="B275" s="126">
        <f>Inclusion!E24</f>
        <v>0</v>
      </c>
    </row>
  </sheetData>
  <sheetProtection algorithmName="SHA-512" hashValue="GalhFOgBR0cKmPqeK1rTB1wr5nviYYisWQGWP+CNkAqanFYIexECZCeQjzqey4EvGfZDhoRUBPd+2F3F7gC6Mg==" saltValue="ugQorsT13/3jyGQYksmNgg==" spinCount="100000" sheet="1" objects="1" scenarios="1"/>
  <conditionalFormatting sqref="B1:B1048576">
    <cfRule type="cellIs" dxfId="0" priority="1" operator="equal">
      <formula>0</formula>
    </cfRule>
  </conditionalFormatting>
  <hyperlinks>
    <hyperlink ref="B3" location="'Supporting the school workforce'!A1" display="Supporting the school workforce" xr:uid="{6D01F24D-C3FC-4A8D-AB18-89015EAF54DB}"/>
    <hyperlink ref="B24" location="'Considerations - senior leaders'!A1" display="Considerations for senior leadership, trusts and governing boards" xr:uid="{FD256144-EF84-44B3-98AA-23C6E93E973F}"/>
    <hyperlink ref="B59" location="CPD!A1" display="Continuing professional development" xr:uid="{072F5910-6966-4295-8D33-C22AC4E02391}"/>
    <hyperlink ref="B68" location="'Trainee &amp; early career teachers'!A1" display="Trainee and early career teachers" xr:uid="{B974F5F3-9997-421C-83F0-8379ADEBE21C}"/>
    <hyperlink ref="B74" location="'Primary only - music curriculum'!A1" display="Primary only - music curriculum" xr:uid="{89109F5B-006C-4DB3-A6C6-91DB1A76D826}"/>
    <hyperlink ref="B95" location="Singing!A1" display="Singing" xr:uid="{93371E01-2FB6-4A7E-8F43-85E49E6C0902}"/>
    <hyperlink ref="B116" location="'Instrumental teaching'!A1" display="Instrumental teaching" xr:uid="{307206BF-096E-4011-BDBF-E987932D703F}"/>
    <hyperlink ref="B130" location="'Instrumental teaching - extra'!A1" display="Further points considered in designing and delivering classroom instrumental teaching" xr:uid="{F40A6394-4D92-4D85-AC96-435A9363902D}"/>
    <hyperlink ref="B147" location="'Instrumental teaching - outcome'!A1" display="Classroom instrumental teaching - outcomes" xr:uid="{AF5109E4-50C2-44A9-B4E5-721B8AF10D32}"/>
    <hyperlink ref="B159" location="'Music technology'!A1" display="Music technology " xr:uid="{8DFDB38E-855B-40D6-B435-5D5AE4CB08FB}"/>
    <hyperlink ref="B230" location="'Musical progression'!A1" display="Musical progression" xr:uid="{7E836C5B-6C73-4E23-94E7-AAFF8AEE2B43}"/>
    <hyperlink ref="B210" location="'Live music &amp; events'!A1" display="Live music events and performance " xr:uid="{4D03632F-7832-4A47-A5E9-5B2387C27B7C}"/>
    <hyperlink ref="B185" location="'Music beyond the classroom'!A1" display="Music beyond the classroom – co-curricular provision" xr:uid="{189FDD62-2C01-432A-B850-BEEDB66FD2E8}"/>
    <hyperlink ref="B177" location="Listening!A1" display="Listening " xr:uid="{5C268C62-5C2C-426B-A7E1-262AA87B1581}"/>
    <hyperlink ref="B168" location="'Creating music'!A1" display="Creating music" xr:uid="{F6563D51-2E9E-403B-ABCE-35B6AA9FBFB5}"/>
    <hyperlink ref="B43" location="Partnerships!A1" display="Partnerships" xr:uid="{B4E0970F-63B3-4DE3-A7A4-C837D26B2598}"/>
    <hyperlink ref="B255" location="Inclusion!A1" display="Inclusion" xr:uid="{CFE725DF-4947-40CE-8BFC-E1C2F5BBB18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A151D-8A3D-4C01-AA82-516A9D0168DF}">
  <dimension ref="A2:B19"/>
  <sheetViews>
    <sheetView workbookViewId="0"/>
  </sheetViews>
  <sheetFormatPr defaultRowHeight="15" x14ac:dyDescent="0.25"/>
  <cols>
    <col min="1" max="1" width="90.85546875" style="1" customWidth="1"/>
    <col min="2" max="2" width="22.7109375" style="1" customWidth="1"/>
    <col min="3" max="16384" width="9.140625" style="1"/>
  </cols>
  <sheetData>
    <row r="2" spans="1:2" ht="39.75" customHeight="1" x14ac:dyDescent="0.25">
      <c r="A2" s="28"/>
      <c r="B2" s="26" t="s">
        <v>43</v>
      </c>
    </row>
    <row r="3" spans="1:2" ht="22.5" customHeight="1" x14ac:dyDescent="0.25">
      <c r="A3" s="34" t="s">
        <v>29</v>
      </c>
      <c r="B3" s="27">
        <f>IFERROR('Supporting the school workforce'!$H$26,"")</f>
        <v>0</v>
      </c>
    </row>
    <row r="4" spans="1:2" ht="22.5" customHeight="1" x14ac:dyDescent="0.25">
      <c r="A4" s="34" t="s">
        <v>30</v>
      </c>
      <c r="B4" s="27">
        <f>IFERROR('Considerations - senior leaders'!H27,"")</f>
        <v>0</v>
      </c>
    </row>
    <row r="5" spans="1:2" ht="22.5" customHeight="1" x14ac:dyDescent="0.25">
      <c r="A5" s="34" t="s">
        <v>75</v>
      </c>
      <c r="B5" s="27">
        <f>IFERROR(Partnerships!H23,"")</f>
        <v>0</v>
      </c>
    </row>
    <row r="6" spans="1:2" ht="22.5" customHeight="1" x14ac:dyDescent="0.25">
      <c r="A6" s="34" t="s">
        <v>31</v>
      </c>
      <c r="B6" s="27">
        <f>CPD!H13</f>
        <v>0</v>
      </c>
    </row>
    <row r="7" spans="1:2" ht="22.5" customHeight="1" x14ac:dyDescent="0.25">
      <c r="A7" s="34" t="s">
        <v>32</v>
      </c>
      <c r="B7" s="27">
        <f>'Trainee &amp; early career teachers'!H10</f>
        <v>0</v>
      </c>
    </row>
    <row r="8" spans="1:2" ht="22.5" customHeight="1" x14ac:dyDescent="0.25">
      <c r="A8" s="34" t="s">
        <v>282</v>
      </c>
      <c r="B8" s="27">
        <f>'Primary music curriculum'!H26</f>
        <v>0</v>
      </c>
    </row>
    <row r="9" spans="1:2" ht="22.5" customHeight="1" x14ac:dyDescent="0.25">
      <c r="A9" s="34" t="s">
        <v>33</v>
      </c>
      <c r="B9" s="27">
        <f>Singing!H26</f>
        <v>0</v>
      </c>
    </row>
    <row r="10" spans="1:2" ht="22.5" customHeight="1" x14ac:dyDescent="0.25">
      <c r="A10" s="34" t="s">
        <v>34</v>
      </c>
      <c r="B10" s="27">
        <f>'Instrumental teaching'!H20</f>
        <v>0</v>
      </c>
    </row>
    <row r="11" spans="1:2" ht="22.5" customHeight="1" x14ac:dyDescent="0.25">
      <c r="A11" s="34" t="s">
        <v>35</v>
      </c>
      <c r="B11" s="27">
        <f>'Instrumental teaching - extra'!H25</f>
        <v>0</v>
      </c>
    </row>
    <row r="12" spans="1:2" ht="22.5" customHeight="1" x14ac:dyDescent="0.25">
      <c r="A12" s="34" t="s">
        <v>36</v>
      </c>
      <c r="B12" s="27">
        <f>'Instrumental teaching - outcome'!H20</f>
        <v>0</v>
      </c>
    </row>
    <row r="13" spans="1:2" ht="22.5" customHeight="1" x14ac:dyDescent="0.25">
      <c r="A13" s="34" t="s">
        <v>37</v>
      </c>
      <c r="B13" s="27">
        <f>'Music technology'!H13</f>
        <v>0</v>
      </c>
    </row>
    <row r="14" spans="1:2" ht="22.5" customHeight="1" x14ac:dyDescent="0.25">
      <c r="A14" s="34" t="s">
        <v>38</v>
      </c>
      <c r="B14" s="27">
        <f>'Creating music'!H11</f>
        <v>0</v>
      </c>
    </row>
    <row r="15" spans="1:2" ht="22.5" customHeight="1" x14ac:dyDescent="0.25">
      <c r="A15" s="34" t="s">
        <v>39</v>
      </c>
      <c r="B15" s="27">
        <f>Listening!H9</f>
        <v>0</v>
      </c>
    </row>
    <row r="16" spans="1:2" ht="22.5" customHeight="1" x14ac:dyDescent="0.25">
      <c r="A16" s="34" t="s">
        <v>40</v>
      </c>
      <c r="B16" s="27">
        <f>'Music beyond the classroom'!H28</f>
        <v>0</v>
      </c>
    </row>
    <row r="17" spans="1:2" ht="22.5" customHeight="1" x14ac:dyDescent="0.25">
      <c r="A17" s="34" t="s">
        <v>41</v>
      </c>
      <c r="B17" s="27">
        <f>'Live music &amp; events'!H24</f>
        <v>0</v>
      </c>
    </row>
    <row r="18" spans="1:2" ht="22.5" customHeight="1" x14ac:dyDescent="0.25">
      <c r="A18" s="34" t="s">
        <v>42</v>
      </c>
      <c r="B18" s="27">
        <f>'Musical progression'!H31</f>
        <v>0</v>
      </c>
    </row>
    <row r="19" spans="1:2" ht="22.5" customHeight="1" x14ac:dyDescent="0.25">
      <c r="A19" s="34" t="s">
        <v>232</v>
      </c>
      <c r="B19" s="27">
        <f>Inclusion!H27</f>
        <v>0</v>
      </c>
    </row>
  </sheetData>
  <sheetProtection algorithmName="SHA-512" hashValue="+wiEgrKX02pW/KTNvu68RaJMwkbzile3qMriLQgNtsxR2DYtg6e9zZ1p4CmzJwUFvN3Kx83rH6sApQGF7j8+FA==" saltValue="p1UkOCPAF3VqyLac96VGSA==" spinCount="100000" sheet="1" objects="1" scenarios="1"/>
  <hyperlinks>
    <hyperlink ref="A3" location="'Supporting the school workforce'!A1" display="Supporting the school workforce" xr:uid="{1B55B888-FB5B-40D4-8D60-6E80455DC7F8}"/>
    <hyperlink ref="A4" location="'Considerations - senior leaders'!A1" display="Considerations for senior leadership, trusts and governing boards" xr:uid="{7CCBC030-7B6E-4000-A4CF-210D1E09F047}"/>
    <hyperlink ref="A6" location="CPD!A1" display="Continuing professional development" xr:uid="{12E600DA-383E-451A-B484-C63B47FBC291}"/>
    <hyperlink ref="A7" location="'Trainee &amp; early career teachers'!A1" display="Trainee and early career teachers" xr:uid="{B8B13FA7-631B-4B77-B86C-55A62BC5389A}"/>
    <hyperlink ref="A8" location="'Primary only - music curriculum'!A1" display="Primary only - music curriculum" xr:uid="{050A6B33-C193-4B4B-A2A3-D8DD95E5E0B4}"/>
    <hyperlink ref="A9" location="Singing!A1" display="Singing" xr:uid="{06D77941-E82F-472A-B31B-5FC4D51ACF29}"/>
    <hyperlink ref="A10" location="'Instrumental teaching'!A1" display="Instrumental teaching" xr:uid="{7E7247A4-4188-45FF-856B-4C460D3C4469}"/>
    <hyperlink ref="A11" location="'Instrumental teaching - extra'!A1" display="Further points considered in designing and delivering classroom instrumental teaching" xr:uid="{D5FFA63D-867D-48B1-8A92-193AE3C9E8EF}"/>
    <hyperlink ref="A12" location="'Instrumental teaching - outcome'!A1" display="Classroom instrumental teaching - outcomes" xr:uid="{4F4B0F6C-80C1-4259-BC4D-4A21E8587CB2}"/>
    <hyperlink ref="A13" location="'Music technology'!A1" display="Music technology " xr:uid="{1AF0A85F-1A56-458D-94CF-7F98EB13EE13}"/>
    <hyperlink ref="A14" location="'Creating music'!A1" display="Creating music" xr:uid="{05B3CD80-01A5-43CD-93A9-E9E695DCCC62}"/>
    <hyperlink ref="A15" location="Listening!A1" display="Listening " xr:uid="{5AD7153E-B589-43C5-B1A9-2489A4546E72}"/>
    <hyperlink ref="A16" location="'Music beyond the classroom'!A1" display="Music beyond the classroom – co-curricular provision" xr:uid="{0D593820-9016-4827-ADD0-C61395169735}"/>
    <hyperlink ref="A17" location="'Live music &amp; events'!A1" display="Live music events and performance " xr:uid="{90A06146-CAAF-4EC6-BECD-46DA7DDB8AE3}"/>
    <hyperlink ref="A18" location="'Musical progression'!A1" display="Musical progression" xr:uid="{D8275367-AE7F-425B-B867-2F3EABF4B82E}"/>
    <hyperlink ref="A5" location="Partnerships!A1" display="Partnerships" xr:uid="{2608C8FB-4163-4FE3-8215-488741A2BEEC}"/>
    <hyperlink ref="A19" location="'Inclusion 2'!A1" display="Inclusion" xr:uid="{FC6F18DD-1085-431A-B2C5-4B290677DF6C}"/>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D54F8-00F2-41A8-8980-95CEBADE809F}">
  <sheetPr>
    <tabColor theme="9" tint="0.79998168889431442"/>
  </sheetPr>
  <dimension ref="A1:P37"/>
  <sheetViews>
    <sheetView zoomScaleNormal="100" workbookViewId="0">
      <selection activeCell="A21" sqref="A21"/>
    </sheetView>
  </sheetViews>
  <sheetFormatPr defaultRowHeight="15" x14ac:dyDescent="0.25"/>
  <cols>
    <col min="1" max="1" width="134.28515625" style="1" customWidth="1"/>
    <col min="2" max="2" width="2.85546875" style="1" customWidth="1"/>
    <col min="3" max="3" width="32.28515625" style="1" customWidth="1"/>
    <col min="4" max="4" width="2.5703125" style="1" customWidth="1"/>
    <col min="5" max="5" width="70" style="1" customWidth="1"/>
    <col min="6" max="16384" width="9.140625" style="1"/>
  </cols>
  <sheetData>
    <row r="1" spans="1:16" ht="41.25" customHeight="1" x14ac:dyDescent="0.25">
      <c r="A1" s="20" t="s">
        <v>29</v>
      </c>
      <c r="B1" s="45"/>
      <c r="C1" s="112" t="s">
        <v>44</v>
      </c>
    </row>
    <row r="3" spans="1:16" ht="57.75" customHeight="1" x14ac:dyDescent="0.25">
      <c r="A3" s="73" t="s">
        <v>45</v>
      </c>
      <c r="F3" s="24"/>
      <c r="G3" s="72"/>
      <c r="H3" s="72"/>
      <c r="I3" s="72"/>
      <c r="J3" s="72"/>
      <c r="K3" s="72"/>
      <c r="L3" s="72"/>
      <c r="M3" s="72"/>
      <c r="N3" s="72"/>
      <c r="O3" s="72"/>
      <c r="P3" s="24"/>
    </row>
    <row r="4" spans="1:16" ht="18.75" x14ac:dyDescent="0.25">
      <c r="A4" s="29" t="s">
        <v>46</v>
      </c>
      <c r="B4" s="30"/>
      <c r="C4" s="29" t="s">
        <v>47</v>
      </c>
      <c r="D4" s="6"/>
      <c r="E4" s="136" t="s">
        <v>305</v>
      </c>
      <c r="F4" s="24"/>
      <c r="G4" s="14"/>
      <c r="H4" s="14"/>
      <c r="I4" s="14"/>
      <c r="J4" s="24"/>
      <c r="K4" s="24"/>
      <c r="L4" s="24"/>
      <c r="M4" s="14"/>
      <c r="N4" s="72"/>
      <c r="O4" s="72"/>
      <c r="P4" s="24"/>
    </row>
    <row r="5" spans="1:16" ht="15.75" x14ac:dyDescent="0.25">
      <c r="A5" s="12" t="s">
        <v>48</v>
      </c>
      <c r="B5" s="31"/>
      <c r="C5" s="105"/>
      <c r="D5" s="6"/>
      <c r="E5" s="106"/>
      <c r="F5" s="24"/>
      <c r="G5" s="14">
        <f>_xlfn.XLOOKUP(C6,Ratings!A:A,Ratings!B:B,"")</f>
        <v>0</v>
      </c>
      <c r="H5" s="14"/>
      <c r="I5" s="14"/>
      <c r="J5" s="24"/>
      <c r="K5" s="24"/>
      <c r="L5" s="24"/>
      <c r="M5" s="14"/>
      <c r="N5" s="72"/>
      <c r="O5" s="72"/>
      <c r="P5" s="24"/>
    </row>
    <row r="6" spans="1:16" ht="15.75" x14ac:dyDescent="0.25">
      <c r="A6" s="12" t="s">
        <v>49</v>
      </c>
      <c r="B6" s="31"/>
      <c r="C6" s="105"/>
      <c r="D6" s="6"/>
      <c r="E6" s="106"/>
      <c r="F6" s="24"/>
      <c r="G6" s="14">
        <f>_xlfn.XLOOKUP(C7,Ratings!A:A,Ratings!B:B,"")</f>
        <v>0</v>
      </c>
      <c r="H6" s="14"/>
      <c r="I6" s="14"/>
      <c r="J6" s="24"/>
      <c r="K6" s="24"/>
      <c r="L6" s="24"/>
      <c r="M6" s="14"/>
      <c r="N6" s="72"/>
      <c r="O6" s="72"/>
      <c r="P6" s="24"/>
    </row>
    <row r="7" spans="1:16" ht="15.75" x14ac:dyDescent="0.25">
      <c r="A7" s="65" t="s">
        <v>50</v>
      </c>
      <c r="B7" s="31"/>
      <c r="C7" s="105"/>
      <c r="D7" s="6"/>
      <c r="E7" s="106"/>
      <c r="F7" s="24"/>
      <c r="G7" s="14">
        <f>_xlfn.XLOOKUP(C7,Ratings!A:A,Ratings!B:B,"")</f>
        <v>0</v>
      </c>
      <c r="H7" s="14"/>
      <c r="I7" s="14"/>
      <c r="J7" s="24"/>
      <c r="K7" s="24"/>
      <c r="L7" s="24"/>
      <c r="M7" s="14"/>
      <c r="N7" s="72"/>
      <c r="O7" s="72"/>
      <c r="P7" s="24"/>
    </row>
    <row r="8" spans="1:16" ht="15.75" x14ac:dyDescent="0.25">
      <c r="A8" s="15" t="s">
        <v>51</v>
      </c>
      <c r="B8" s="31"/>
      <c r="C8" s="105"/>
      <c r="D8" s="6"/>
      <c r="E8" s="106"/>
      <c r="F8" s="24"/>
      <c r="G8" s="14">
        <f>_xlfn.XLOOKUP(C8,Ratings!A:A,Ratings!B:B,"")</f>
        <v>0</v>
      </c>
      <c r="H8" s="14"/>
      <c r="I8" s="14"/>
      <c r="J8" s="24"/>
      <c r="K8" s="24"/>
      <c r="L8" s="24"/>
      <c r="M8" s="14"/>
      <c r="N8" s="72"/>
      <c r="O8" s="72"/>
      <c r="P8" s="24"/>
    </row>
    <row r="9" spans="1:16" ht="15.75" x14ac:dyDescent="0.25">
      <c r="A9" s="15" t="s">
        <v>52</v>
      </c>
      <c r="B9" s="31"/>
      <c r="C9" s="77"/>
      <c r="D9" s="6"/>
      <c r="E9" s="90"/>
      <c r="F9" s="24"/>
      <c r="G9" s="14"/>
      <c r="H9" s="14"/>
      <c r="I9" s="14"/>
      <c r="J9" s="24"/>
      <c r="K9" s="24"/>
      <c r="L9" s="24"/>
      <c r="M9" s="14"/>
      <c r="N9" s="72"/>
      <c r="O9" s="72"/>
      <c r="P9" s="24"/>
    </row>
    <row r="10" spans="1:16" ht="15.75" x14ac:dyDescent="0.25">
      <c r="A10" s="36" t="s">
        <v>53</v>
      </c>
      <c r="B10" s="31"/>
      <c r="C10" s="105"/>
      <c r="D10" s="6"/>
      <c r="E10" s="106"/>
      <c r="F10" s="24"/>
      <c r="G10" s="14">
        <f>_xlfn.XLOOKUP(C10,Ratings!A:A,Ratings!B:B,"")</f>
        <v>0</v>
      </c>
      <c r="H10" s="14"/>
      <c r="I10" s="14"/>
      <c r="J10" s="24"/>
      <c r="K10" s="24"/>
      <c r="L10" s="24"/>
      <c r="M10" s="14"/>
      <c r="N10" s="72"/>
      <c r="O10" s="72"/>
      <c r="P10" s="24"/>
    </row>
    <row r="11" spans="1:16" ht="15.75" x14ac:dyDescent="0.25">
      <c r="A11" s="36" t="s">
        <v>54</v>
      </c>
      <c r="B11" s="31"/>
      <c r="C11" s="105"/>
      <c r="D11" s="6"/>
      <c r="E11" s="106"/>
      <c r="F11" s="24"/>
      <c r="G11" s="14">
        <f>_xlfn.XLOOKUP(C11,Ratings!A:A,Ratings!B:B,"")</f>
        <v>0</v>
      </c>
      <c r="H11" s="14"/>
      <c r="I11" s="14"/>
      <c r="J11" s="24"/>
      <c r="K11" s="24"/>
      <c r="L11" s="24"/>
      <c r="M11" s="14"/>
      <c r="N11" s="72"/>
      <c r="O11" s="72"/>
      <c r="P11" s="24"/>
    </row>
    <row r="12" spans="1:16" ht="15.75" x14ac:dyDescent="0.25">
      <c r="A12" s="36" t="s">
        <v>55</v>
      </c>
      <c r="B12" s="31"/>
      <c r="C12" s="105"/>
      <c r="D12" s="6"/>
      <c r="E12" s="106"/>
      <c r="F12" s="24"/>
      <c r="G12" s="14">
        <f>_xlfn.XLOOKUP(C12,Ratings!A:A,Ratings!B:B,"")</f>
        <v>0</v>
      </c>
      <c r="H12" s="14"/>
      <c r="I12" s="14"/>
      <c r="J12" s="24"/>
      <c r="K12" s="24"/>
      <c r="L12" s="24"/>
      <c r="M12" s="14"/>
      <c r="N12" s="72"/>
      <c r="O12" s="72"/>
      <c r="P12" s="24"/>
    </row>
    <row r="13" spans="1:16" ht="15.75" x14ac:dyDescent="0.25">
      <c r="A13" s="36" t="s">
        <v>56</v>
      </c>
      <c r="B13" s="31"/>
      <c r="C13" s="105"/>
      <c r="D13" s="6"/>
      <c r="E13" s="106"/>
      <c r="F13" s="24"/>
      <c r="G13" s="14">
        <f>_xlfn.XLOOKUP(C13,Ratings!A:A,Ratings!B:B,"")</f>
        <v>0</v>
      </c>
      <c r="H13" s="14"/>
      <c r="I13" s="14"/>
      <c r="J13" s="24"/>
      <c r="K13" s="24"/>
      <c r="L13" s="24"/>
      <c r="M13" s="14"/>
      <c r="N13" s="72"/>
      <c r="O13" s="72"/>
      <c r="P13" s="24"/>
    </row>
    <row r="14" spans="1:16" ht="15.75" x14ac:dyDescent="0.25">
      <c r="A14" s="36" t="s">
        <v>57</v>
      </c>
      <c r="B14" s="31"/>
      <c r="C14" s="105"/>
      <c r="D14" s="6"/>
      <c r="E14" s="106"/>
      <c r="F14" s="24"/>
      <c r="G14" s="14">
        <f>_xlfn.XLOOKUP(C14,Ratings!A:A,Ratings!B:B,"")</f>
        <v>0</v>
      </c>
      <c r="H14" s="14"/>
      <c r="I14" s="14"/>
      <c r="J14" s="24"/>
      <c r="K14" s="24"/>
      <c r="L14" s="24"/>
      <c r="M14" s="14"/>
      <c r="N14" s="72"/>
      <c r="O14" s="72"/>
      <c r="P14" s="24"/>
    </row>
    <row r="15" spans="1:16" ht="15.75" x14ac:dyDescent="0.25">
      <c r="A15" s="12" t="s">
        <v>58</v>
      </c>
      <c r="B15" s="31"/>
      <c r="C15" s="77"/>
      <c r="D15" s="6"/>
      <c r="E15" s="90"/>
      <c r="F15" s="24"/>
      <c r="G15" s="14"/>
      <c r="H15" s="14"/>
      <c r="I15" s="14"/>
      <c r="J15" s="24"/>
      <c r="K15" s="24"/>
      <c r="L15" s="24"/>
      <c r="M15" s="14"/>
      <c r="N15" s="72"/>
      <c r="O15" s="72"/>
      <c r="P15" s="24"/>
    </row>
    <row r="16" spans="1:16" ht="15.75" x14ac:dyDescent="0.25">
      <c r="A16" s="66" t="s">
        <v>255</v>
      </c>
      <c r="B16" s="31"/>
      <c r="C16" s="105"/>
      <c r="D16" s="6"/>
      <c r="E16" s="106"/>
      <c r="F16" s="24"/>
      <c r="G16" s="14">
        <f>_xlfn.XLOOKUP(C16,Ratings!A:A,Ratings!B:B,"")</f>
        <v>0</v>
      </c>
      <c r="H16" s="14"/>
      <c r="I16" s="14"/>
      <c r="J16" s="24"/>
      <c r="K16" s="24"/>
      <c r="L16" s="24"/>
      <c r="M16" s="14"/>
      <c r="N16" s="72"/>
      <c r="O16" s="72"/>
      <c r="P16" s="24"/>
    </row>
    <row r="17" spans="1:16" ht="30.75" x14ac:dyDescent="0.25">
      <c r="A17" s="67" t="s">
        <v>253</v>
      </c>
      <c r="B17" s="31"/>
      <c r="C17" s="105"/>
      <c r="D17" s="6"/>
      <c r="E17" s="106"/>
      <c r="F17" s="24"/>
      <c r="G17" s="14">
        <f>_xlfn.XLOOKUP(C17,Ratings!A:A,Ratings!B:B,"")</f>
        <v>0</v>
      </c>
      <c r="H17" s="14"/>
      <c r="I17" s="14"/>
      <c r="J17" s="24"/>
      <c r="K17" s="24"/>
      <c r="L17" s="24"/>
      <c r="M17" s="14"/>
      <c r="N17" s="72"/>
      <c r="O17" s="72"/>
      <c r="P17" s="24"/>
    </row>
    <row r="18" spans="1:16" ht="30.75" x14ac:dyDescent="0.25">
      <c r="A18" s="68" t="s">
        <v>254</v>
      </c>
      <c r="B18" s="31"/>
      <c r="C18" s="105"/>
      <c r="D18" s="6"/>
      <c r="E18" s="106"/>
      <c r="F18" s="24"/>
      <c r="G18" s="14">
        <f>_xlfn.XLOOKUP(C18,Ratings!A:A,Ratings!B:B,"")</f>
        <v>0</v>
      </c>
      <c r="H18" s="14"/>
      <c r="I18" s="14"/>
      <c r="J18" s="24"/>
      <c r="K18" s="24"/>
      <c r="L18" s="24"/>
      <c r="M18" s="14"/>
      <c r="N18" s="72"/>
      <c r="O18" s="72"/>
      <c r="P18" s="24"/>
    </row>
    <row r="19" spans="1:16" ht="30" x14ac:dyDescent="0.25">
      <c r="A19" s="66" t="s">
        <v>256</v>
      </c>
      <c r="B19" s="31"/>
      <c r="C19" s="105"/>
      <c r="D19" s="6"/>
      <c r="E19" s="106"/>
      <c r="F19" s="24"/>
      <c r="G19" s="14">
        <f>_xlfn.XLOOKUP(C19,Ratings!A:A,Ratings!B:B,"")</f>
        <v>0</v>
      </c>
      <c r="H19" s="14"/>
      <c r="I19" s="14"/>
      <c r="J19" s="24"/>
      <c r="K19" s="24"/>
      <c r="L19" s="24"/>
      <c r="M19" s="14"/>
      <c r="N19" s="72"/>
      <c r="O19" s="72"/>
      <c r="P19" s="24"/>
    </row>
    <row r="20" spans="1:16" ht="30.75" x14ac:dyDescent="0.25">
      <c r="A20" s="69" t="s">
        <v>257</v>
      </c>
      <c r="B20" s="31"/>
      <c r="C20" s="105"/>
      <c r="D20" s="6"/>
      <c r="E20" s="106"/>
      <c r="F20" s="24"/>
      <c r="G20" s="14">
        <f>_xlfn.XLOOKUP(C20,Ratings!A:A,Ratings!B:B,"")</f>
        <v>0</v>
      </c>
      <c r="H20" s="14"/>
      <c r="I20" s="14"/>
      <c r="J20" s="24"/>
      <c r="K20" s="24"/>
      <c r="L20" s="24"/>
      <c r="M20" s="14"/>
      <c r="N20" s="72"/>
      <c r="O20" s="72"/>
      <c r="P20" s="24"/>
    </row>
    <row r="21" spans="1:16" ht="30.75" x14ac:dyDescent="0.25">
      <c r="A21" s="70" t="s">
        <v>258</v>
      </c>
      <c r="B21" s="31"/>
      <c r="C21" s="105"/>
      <c r="D21" s="6"/>
      <c r="E21" s="106"/>
      <c r="F21" s="24"/>
      <c r="G21" s="14">
        <f>_xlfn.XLOOKUP(C21,Ratings!A:A,Ratings!B:B,"")</f>
        <v>0</v>
      </c>
      <c r="H21" s="14"/>
      <c r="I21" s="14"/>
      <c r="J21" s="24"/>
      <c r="K21" s="24"/>
      <c r="L21" s="24"/>
      <c r="M21" s="14"/>
      <c r="N21" s="72"/>
      <c r="O21" s="72"/>
      <c r="P21" s="24"/>
    </row>
    <row r="22" spans="1:16" ht="15.75" x14ac:dyDescent="0.25">
      <c r="A22" s="71" t="s">
        <v>59</v>
      </c>
      <c r="B22" s="31"/>
      <c r="C22" s="105"/>
      <c r="D22" s="6"/>
      <c r="E22" s="106"/>
      <c r="F22" s="24"/>
      <c r="G22" s="14">
        <f>_xlfn.XLOOKUP(C22,Ratings!A:A,Ratings!B:B,"")</f>
        <v>0</v>
      </c>
      <c r="H22" s="14"/>
      <c r="I22" s="14"/>
      <c r="J22" s="24"/>
      <c r="K22" s="24"/>
      <c r="L22" s="24"/>
      <c r="M22" s="14"/>
      <c r="N22" s="72"/>
      <c r="O22" s="72"/>
      <c r="P22" s="24"/>
    </row>
    <row r="23" spans="1:16" ht="15.75" x14ac:dyDescent="0.25">
      <c r="A23" s="71" t="s">
        <v>60</v>
      </c>
      <c r="B23" s="31"/>
      <c r="C23" s="105"/>
      <c r="D23" s="6"/>
      <c r="E23" s="106"/>
      <c r="F23" s="24"/>
      <c r="G23" s="14">
        <f>_xlfn.XLOOKUP(C23,Ratings!A:A,Ratings!B:B,"")</f>
        <v>0</v>
      </c>
      <c r="H23" s="14"/>
      <c r="I23" s="14"/>
      <c r="J23" s="24"/>
      <c r="K23" s="24"/>
      <c r="L23" s="24"/>
      <c r="M23" s="14"/>
      <c r="N23" s="72"/>
      <c r="O23" s="72"/>
      <c r="P23" s="24"/>
    </row>
    <row r="24" spans="1:16" ht="15.75" x14ac:dyDescent="0.25">
      <c r="A24" s="71" t="s">
        <v>259</v>
      </c>
      <c r="B24" s="31"/>
      <c r="C24" s="105"/>
      <c r="D24" s="6"/>
      <c r="E24" s="106"/>
      <c r="F24" s="24"/>
      <c r="G24" s="14">
        <f>_xlfn.XLOOKUP(C24,Ratings!A:A,Ratings!B:B,"")</f>
        <v>0</v>
      </c>
      <c r="H24" s="14"/>
      <c r="I24" s="14"/>
      <c r="J24" s="24"/>
      <c r="K24" s="24"/>
      <c r="L24" s="24"/>
      <c r="M24" s="14"/>
      <c r="N24" s="72"/>
      <c r="O24" s="72"/>
      <c r="P24" s="24"/>
    </row>
    <row r="25" spans="1:16" x14ac:dyDescent="0.25">
      <c r="B25" s="16"/>
      <c r="F25" s="24"/>
      <c r="G25" s="14"/>
      <c r="H25" s="14"/>
      <c r="I25" s="14"/>
      <c r="J25" s="24"/>
      <c r="K25" s="24"/>
      <c r="L25" s="24"/>
      <c r="M25" s="14"/>
      <c r="N25" s="72"/>
      <c r="O25" s="72"/>
      <c r="P25" s="24"/>
    </row>
    <row r="26" spans="1:16" x14ac:dyDescent="0.25">
      <c r="B26" s="17"/>
      <c r="F26" s="24"/>
      <c r="G26" s="14">
        <f>SUM(G5:G24)</f>
        <v>0</v>
      </c>
      <c r="H26" s="14">
        <f>AVERAGE(G5:G24)</f>
        <v>0</v>
      </c>
      <c r="I26" s="14"/>
      <c r="J26" s="24"/>
      <c r="K26" s="24"/>
      <c r="L26" s="24"/>
      <c r="M26" s="14"/>
      <c r="N26" s="72"/>
      <c r="O26" s="72"/>
      <c r="P26" s="24"/>
    </row>
    <row r="27" spans="1:16" x14ac:dyDescent="0.25">
      <c r="B27" s="17"/>
      <c r="E27" s="14"/>
      <c r="F27" s="24"/>
      <c r="G27" s="14"/>
      <c r="H27" s="14"/>
      <c r="I27" s="14"/>
      <c r="J27" s="24"/>
      <c r="K27" s="24"/>
      <c r="L27" s="24"/>
      <c r="M27" s="14"/>
      <c r="N27" s="72"/>
      <c r="O27" s="72"/>
      <c r="P27" s="24"/>
    </row>
    <row r="28" spans="1:16" x14ac:dyDescent="0.25">
      <c r="B28" s="18"/>
      <c r="F28" s="24"/>
      <c r="G28" s="14"/>
      <c r="H28" s="14"/>
      <c r="I28" s="14"/>
      <c r="J28" s="24"/>
      <c r="K28" s="24"/>
      <c r="L28" s="24"/>
      <c r="M28" s="14"/>
      <c r="N28" s="72"/>
      <c r="O28" s="72"/>
      <c r="P28" s="24"/>
    </row>
    <row r="29" spans="1:16" x14ac:dyDescent="0.25">
      <c r="B29" s="18"/>
      <c r="F29" s="24"/>
      <c r="G29" s="14"/>
      <c r="H29" s="14"/>
      <c r="I29" s="14"/>
      <c r="J29" s="14"/>
      <c r="K29" s="14"/>
      <c r="L29" s="14"/>
      <c r="M29" s="14"/>
      <c r="N29" s="72"/>
      <c r="O29" s="72"/>
      <c r="P29" s="24"/>
    </row>
    <row r="30" spans="1:16" x14ac:dyDescent="0.25">
      <c r="B30" s="18"/>
      <c r="F30" s="24"/>
      <c r="G30" s="72"/>
      <c r="H30" s="72"/>
      <c r="I30" s="72"/>
      <c r="J30" s="72"/>
      <c r="K30" s="72"/>
      <c r="L30" s="72"/>
      <c r="M30" s="72"/>
      <c r="N30" s="72"/>
      <c r="O30" s="72"/>
      <c r="P30" s="24"/>
    </row>
    <row r="31" spans="1:16" x14ac:dyDescent="0.25">
      <c r="B31" s="18"/>
      <c r="G31" s="14"/>
      <c r="H31" s="14"/>
      <c r="I31" s="14"/>
      <c r="J31" s="14"/>
      <c r="K31" s="14"/>
      <c r="L31" s="14"/>
      <c r="M31" s="14"/>
    </row>
    <row r="32" spans="1:16" x14ac:dyDescent="0.25">
      <c r="B32" s="19"/>
    </row>
    <row r="33" spans="2:2" x14ac:dyDescent="0.25">
      <c r="B33" s="17"/>
    </row>
    <row r="34" spans="2:2" x14ac:dyDescent="0.25">
      <c r="B34" s="17"/>
    </row>
    <row r="35" spans="2:2" x14ac:dyDescent="0.25">
      <c r="B35" s="17"/>
    </row>
    <row r="36" spans="2:2" x14ac:dyDescent="0.25">
      <c r="B36" s="17"/>
    </row>
    <row r="37" spans="2:2" x14ac:dyDescent="0.25">
      <c r="B37" s="17"/>
    </row>
  </sheetData>
  <sheetProtection algorithmName="SHA-512" hashValue="y086EkHunjYfYEd2rarMSOZnblr5WrH8hNKPwHt/iz0u+0uMjhql0eGbhr/vGrtTA2PgzEmrasSVTMq+xWF6gw==" saltValue="NoZyaHsNNUEaQtaUXjEVCg==" spinCount="100000" sheet="1" objects="1" scenarios="1"/>
  <hyperlinks>
    <hyperlink ref="C1" location="'Overview dashboard'!A1" display="Back to overview" xr:uid="{3CD68CF3-3ED5-48C5-A562-D96106B4F048}"/>
    <hyperlink ref="E4" location="'Notes overview'!A1" display="Notes (click here to jump to notes overview tab)" xr:uid="{0272FF92-5CF4-46EF-8B7A-600DA417DF34}"/>
  </hyperlinks>
  <pageMargins left="0.7" right="0.7" top="0.75" bottom="0.75" header="0.3" footer="0.3"/>
  <pageSetup paperSize="9" orientation="portrait" r:id="rId1"/>
  <ignoredErrors>
    <ignoredError sqref="G26:H26"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ACDBD97-0C70-4BC5-AB26-2960242C9E4E}">
          <x14:formula1>
            <xm:f>Ratings!$A$1:$A$4</xm:f>
          </x14:formula1>
          <xm:sqref>C5:C8 C10:C14 C16:C24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14087-4172-455F-98F1-E06D895A3C14}">
  <sheetPr>
    <tabColor theme="8" tint="0.79998168889431442"/>
  </sheetPr>
  <dimension ref="A1:J38"/>
  <sheetViews>
    <sheetView zoomScale="90" zoomScaleNormal="90" workbookViewId="0">
      <selection activeCell="A6" sqref="A6:A23"/>
    </sheetView>
  </sheetViews>
  <sheetFormatPr defaultRowHeight="15" x14ac:dyDescent="0.25"/>
  <cols>
    <col min="1" max="1" width="134.28515625" style="1" customWidth="1"/>
    <col min="2" max="2" width="2.85546875" style="1" customWidth="1"/>
    <col min="3" max="3" width="32.5703125" style="1" customWidth="1"/>
    <col min="4" max="4" width="3" style="1" customWidth="1"/>
    <col min="5" max="5" width="78.28515625" style="1" customWidth="1"/>
    <col min="6" max="16384" width="9.140625" style="1"/>
  </cols>
  <sheetData>
    <row r="1" spans="1:10" ht="41.25" customHeight="1" x14ac:dyDescent="0.25">
      <c r="A1" s="20" t="s">
        <v>30</v>
      </c>
      <c r="C1" s="112" t="s">
        <v>44</v>
      </c>
    </row>
    <row r="3" spans="1:10" ht="15.75" x14ac:dyDescent="0.25">
      <c r="A3" s="10" t="s">
        <v>61</v>
      </c>
    </row>
    <row r="4" spans="1:10" x14ac:dyDescent="0.25">
      <c r="G4" s="14"/>
      <c r="H4" s="14"/>
      <c r="I4" s="24"/>
      <c r="J4" s="24"/>
    </row>
    <row r="5" spans="1:10" ht="18.75" x14ac:dyDescent="0.3">
      <c r="A5" s="9" t="s">
        <v>46</v>
      </c>
      <c r="B5" s="11"/>
      <c r="C5" s="9" t="s">
        <v>47</v>
      </c>
      <c r="E5" s="136" t="s">
        <v>305</v>
      </c>
      <c r="G5" s="14"/>
      <c r="H5" s="14"/>
      <c r="I5" s="14"/>
      <c r="J5" s="24"/>
    </row>
    <row r="6" spans="1:10" ht="15.75" x14ac:dyDescent="0.25">
      <c r="A6" s="21" t="s">
        <v>62</v>
      </c>
      <c r="B6" s="13"/>
      <c r="C6" s="105"/>
      <c r="E6" s="106"/>
      <c r="G6" s="14">
        <f>_xlfn.XLOOKUP(C6,Ratings!A:A,Ratings!B:B,"")</f>
        <v>0</v>
      </c>
      <c r="H6" s="14"/>
      <c r="I6" s="14"/>
      <c r="J6" s="24"/>
    </row>
    <row r="7" spans="1:10" ht="15.75" x14ac:dyDescent="0.25">
      <c r="A7" s="21" t="s">
        <v>260</v>
      </c>
      <c r="B7" s="13"/>
      <c r="C7" s="77"/>
      <c r="E7" s="90"/>
      <c r="G7" s="14"/>
      <c r="H7" s="14"/>
      <c r="I7" s="14"/>
      <c r="J7" s="24"/>
    </row>
    <row r="8" spans="1:10" ht="15.75" x14ac:dyDescent="0.25">
      <c r="A8" s="74" t="s">
        <v>261</v>
      </c>
      <c r="B8" s="13"/>
      <c r="C8" s="105"/>
      <c r="E8" s="106"/>
      <c r="G8" s="14">
        <f>_xlfn.XLOOKUP(C8,Ratings!A:A,Ratings!B:B,"")</f>
        <v>0</v>
      </c>
      <c r="H8" s="14"/>
      <c r="I8" s="14"/>
      <c r="J8" s="24"/>
    </row>
    <row r="9" spans="1:10" ht="15.75" x14ac:dyDescent="0.25">
      <c r="A9" s="74" t="s">
        <v>262</v>
      </c>
      <c r="B9" s="13"/>
      <c r="C9" s="105"/>
      <c r="E9" s="106"/>
      <c r="G9" s="14">
        <f>_xlfn.XLOOKUP(C9,Ratings!A:A,Ratings!B:B,"")</f>
        <v>0</v>
      </c>
      <c r="H9" s="14"/>
      <c r="I9" s="14"/>
      <c r="J9" s="24"/>
    </row>
    <row r="10" spans="1:10" ht="15.75" x14ac:dyDescent="0.25">
      <c r="A10" s="74" t="s">
        <v>263</v>
      </c>
      <c r="B10" s="13"/>
      <c r="C10" s="105"/>
      <c r="E10" s="106"/>
      <c r="G10" s="14">
        <f>_xlfn.XLOOKUP(C10,Ratings!A:A,Ratings!B:B,"")</f>
        <v>0</v>
      </c>
      <c r="H10" s="14"/>
      <c r="I10" s="14"/>
      <c r="J10" s="24"/>
    </row>
    <row r="11" spans="1:10" ht="15.75" x14ac:dyDescent="0.25">
      <c r="A11" s="74" t="s">
        <v>264</v>
      </c>
      <c r="B11" s="13"/>
      <c r="C11" s="105"/>
      <c r="E11" s="106"/>
      <c r="G11" s="14">
        <f>_xlfn.XLOOKUP(C11,Ratings!A:A,Ratings!B:B,"")</f>
        <v>0</v>
      </c>
      <c r="H11" s="14"/>
      <c r="I11" s="14"/>
      <c r="J11" s="24"/>
    </row>
    <row r="12" spans="1:10" ht="15.75" x14ac:dyDescent="0.25">
      <c r="A12" s="21" t="s">
        <v>63</v>
      </c>
      <c r="B12" s="13"/>
      <c r="C12" s="77"/>
      <c r="E12" s="90"/>
      <c r="G12" s="14"/>
      <c r="H12" s="14"/>
      <c r="I12" s="14"/>
      <c r="J12" s="24"/>
    </row>
    <row r="13" spans="1:10" ht="15.75" x14ac:dyDescent="0.25">
      <c r="A13" s="22" t="s">
        <v>64</v>
      </c>
      <c r="B13" s="13"/>
      <c r="C13" s="105"/>
      <c r="E13" s="106"/>
      <c r="G13" s="14">
        <f>_xlfn.XLOOKUP(C13,Ratings!A:A,Ratings!B:B,"")</f>
        <v>0</v>
      </c>
      <c r="H13" s="14"/>
      <c r="I13" s="14"/>
      <c r="J13" s="24"/>
    </row>
    <row r="14" spans="1:10" ht="15.75" x14ac:dyDescent="0.25">
      <c r="A14" s="23" t="s">
        <v>65</v>
      </c>
      <c r="B14" s="13"/>
      <c r="C14" s="105"/>
      <c r="E14" s="133"/>
      <c r="G14" s="14">
        <f>_xlfn.XLOOKUP(C14,Ratings!A:A,Ratings!B:B,"")</f>
        <v>0</v>
      </c>
      <c r="H14" s="14"/>
      <c r="I14" s="14"/>
      <c r="J14" s="24"/>
    </row>
    <row r="15" spans="1:10" ht="15.75" x14ac:dyDescent="0.25">
      <c r="A15" s="23" t="s">
        <v>66</v>
      </c>
      <c r="B15" s="13"/>
      <c r="C15" s="105"/>
      <c r="E15" s="133"/>
      <c r="G15" s="14">
        <f>_xlfn.XLOOKUP(C15,Ratings!A:A,Ratings!B:B,"")</f>
        <v>0</v>
      </c>
      <c r="H15" s="14"/>
      <c r="I15" s="14"/>
      <c r="J15" s="24"/>
    </row>
    <row r="16" spans="1:10" ht="15.75" x14ac:dyDescent="0.25">
      <c r="A16" s="22" t="s">
        <v>67</v>
      </c>
      <c r="B16" s="13"/>
      <c r="C16" s="105"/>
      <c r="E16" s="133"/>
      <c r="G16" s="14">
        <f>_xlfn.XLOOKUP(C16,Ratings!A:A,Ratings!B:B,"")</f>
        <v>0</v>
      </c>
      <c r="H16" s="14"/>
      <c r="I16" s="14"/>
      <c r="J16" s="24"/>
    </row>
    <row r="17" spans="1:10" ht="15.75" x14ac:dyDescent="0.25">
      <c r="A17" s="22" t="s">
        <v>68</v>
      </c>
      <c r="B17" s="13"/>
      <c r="C17" s="105"/>
      <c r="E17" s="133"/>
      <c r="G17" s="14">
        <f>_xlfn.XLOOKUP(C17,Ratings!A:A,Ratings!B:B,"")</f>
        <v>0</v>
      </c>
      <c r="H17" s="14"/>
      <c r="I17" s="14"/>
      <c r="J17" s="24"/>
    </row>
    <row r="18" spans="1:10" ht="30" x14ac:dyDescent="0.25">
      <c r="A18" s="21" t="s">
        <v>69</v>
      </c>
      <c r="B18" s="13"/>
      <c r="C18" s="105"/>
      <c r="E18" s="133"/>
      <c r="G18" s="14">
        <f>_xlfn.XLOOKUP(C18,Ratings!A:A,Ratings!B:B,"")</f>
        <v>0</v>
      </c>
      <c r="H18" s="14"/>
      <c r="I18" s="14"/>
      <c r="J18" s="24"/>
    </row>
    <row r="19" spans="1:10" ht="15.75" x14ac:dyDescent="0.25">
      <c r="A19" s="21" t="s">
        <v>70</v>
      </c>
      <c r="B19" s="13"/>
      <c r="C19" s="105"/>
      <c r="E19" s="133"/>
      <c r="G19" s="14">
        <f>_xlfn.XLOOKUP(C19,Ratings!A:A,Ratings!B:B,"")</f>
        <v>0</v>
      </c>
      <c r="H19" s="14"/>
      <c r="I19" s="14"/>
      <c r="J19" s="24"/>
    </row>
    <row r="20" spans="1:10" ht="30" x14ac:dyDescent="0.25">
      <c r="A20" s="21" t="s">
        <v>71</v>
      </c>
      <c r="B20" s="13"/>
      <c r="C20" s="105"/>
      <c r="E20" s="133"/>
      <c r="G20" s="14">
        <f>_xlfn.XLOOKUP(C20,Ratings!A:A,Ratings!B:B,"")</f>
        <v>0</v>
      </c>
      <c r="H20" s="14"/>
      <c r="I20" s="14"/>
      <c r="J20" s="24"/>
    </row>
    <row r="21" spans="1:10" ht="15.75" x14ac:dyDescent="0.25">
      <c r="A21" s="21" t="s">
        <v>72</v>
      </c>
      <c r="B21" s="13"/>
      <c r="C21" s="105"/>
      <c r="E21" s="133"/>
      <c r="G21" s="14">
        <f>_xlfn.XLOOKUP(C21,Ratings!A:A,Ratings!B:B,"")</f>
        <v>0</v>
      </c>
      <c r="H21" s="14"/>
      <c r="I21" s="14"/>
      <c r="J21" s="24"/>
    </row>
    <row r="22" spans="1:10" ht="15.75" x14ac:dyDescent="0.25">
      <c r="A22" s="64" t="s">
        <v>73</v>
      </c>
      <c r="B22" s="13"/>
      <c r="C22" s="105"/>
      <c r="E22" s="106"/>
      <c r="G22" s="14">
        <f>_xlfn.XLOOKUP(C22,Ratings!A:A,Ratings!B:B,"")</f>
        <v>0</v>
      </c>
      <c r="H22" s="14"/>
      <c r="I22" s="14"/>
      <c r="J22" s="24"/>
    </row>
    <row r="23" spans="1:10" ht="30.75" x14ac:dyDescent="0.25">
      <c r="A23" s="75" t="s">
        <v>74</v>
      </c>
      <c r="B23" s="61"/>
      <c r="C23" s="105"/>
      <c r="E23" s="106"/>
      <c r="G23" s="14">
        <f>_xlfn.XLOOKUP(C23,Ratings!A:A,Ratings!B:B,"")</f>
        <v>0</v>
      </c>
      <c r="H23" s="14"/>
      <c r="I23" s="14"/>
      <c r="J23" s="24"/>
    </row>
    <row r="24" spans="1:10" ht="15.75" x14ac:dyDescent="0.25">
      <c r="A24" s="38"/>
      <c r="B24" s="61"/>
      <c r="C24" s="39"/>
      <c r="E24" s="40"/>
      <c r="G24" s="14"/>
      <c r="H24" s="14"/>
      <c r="I24" s="14"/>
      <c r="J24" s="24"/>
    </row>
    <row r="25" spans="1:10" ht="15.75" x14ac:dyDescent="0.25">
      <c r="A25" s="38"/>
      <c r="B25" s="61"/>
      <c r="C25" s="39"/>
      <c r="E25" s="40"/>
      <c r="G25" s="14"/>
      <c r="H25" s="14"/>
      <c r="I25" s="14"/>
      <c r="J25" s="24"/>
    </row>
    <row r="26" spans="1:10" x14ac:dyDescent="0.25">
      <c r="B26" s="16"/>
      <c r="E26" s="14"/>
      <c r="G26" s="14"/>
      <c r="H26" s="14"/>
      <c r="I26" s="14"/>
      <c r="J26" s="24"/>
    </row>
    <row r="27" spans="1:10" x14ac:dyDescent="0.25">
      <c r="B27" s="17"/>
      <c r="G27" s="14">
        <f>SUM(G6:G23)</f>
        <v>0</v>
      </c>
      <c r="H27" s="47">
        <f>AVERAGE(G6:G23)</f>
        <v>0</v>
      </c>
      <c r="I27" s="14"/>
      <c r="J27" s="24"/>
    </row>
    <row r="28" spans="1:10" x14ac:dyDescent="0.25">
      <c r="B28" s="17"/>
      <c r="G28" s="14"/>
      <c r="H28" s="14"/>
      <c r="I28" s="14"/>
      <c r="J28" s="24"/>
    </row>
    <row r="29" spans="1:10" x14ac:dyDescent="0.25">
      <c r="B29" s="18"/>
      <c r="G29" s="24"/>
      <c r="H29" s="24"/>
      <c r="I29" s="24"/>
      <c r="J29" s="24"/>
    </row>
    <row r="30" spans="1:10" x14ac:dyDescent="0.25">
      <c r="B30" s="18"/>
      <c r="G30" s="14"/>
      <c r="H30" s="14"/>
      <c r="I30" s="14"/>
      <c r="J30" s="14"/>
    </row>
    <row r="31" spans="1:10" x14ac:dyDescent="0.25">
      <c r="B31" s="18"/>
    </row>
    <row r="32" spans="1:10" x14ac:dyDescent="0.25">
      <c r="B32" s="18"/>
    </row>
    <row r="33" spans="2:2" x14ac:dyDescent="0.25">
      <c r="B33" s="19"/>
    </row>
    <row r="34" spans="2:2" x14ac:dyDescent="0.25">
      <c r="B34" s="17"/>
    </row>
    <row r="35" spans="2:2" x14ac:dyDescent="0.25">
      <c r="B35" s="17"/>
    </row>
    <row r="36" spans="2:2" x14ac:dyDescent="0.25">
      <c r="B36" s="17"/>
    </row>
    <row r="37" spans="2:2" x14ac:dyDescent="0.25">
      <c r="B37" s="17"/>
    </row>
    <row r="38" spans="2:2" x14ac:dyDescent="0.25">
      <c r="B38" s="17"/>
    </row>
  </sheetData>
  <sheetProtection algorithmName="SHA-512" hashValue="wPSRoeXHsprsyl9zZabJxXIgqLa/WTiKWAN07XtrM2x/TOiAYnglKknJ/1X+GGTb53RJGqRFr4Ye75B/bcBZ4w==" saltValue="zLkqDWs1sNL2GAyJVLgATg==" spinCount="100000" sheet="1" objects="1" scenarios="1"/>
  <hyperlinks>
    <hyperlink ref="C1" location="'Overview dashboard'!A1" display="Back to overview" xr:uid="{C60AE1D8-8A3D-41AB-87F5-C251753D4C85}"/>
    <hyperlink ref="E5" location="'Notes overview'!A1" display="Notes (click here to jump to notes overview tab)" xr:uid="{87857546-8DE7-412E-B77B-9E6AB0080582}"/>
  </hyperlink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537B7FAE-3B0B-4222-95B7-581FDF2EA35E}">
          <x14:formula1>
            <xm:f>Ratings!$A$1:$A$4</xm:f>
          </x14:formula1>
          <xm:sqref>C8:C11 C6 C13:C25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5BE83-F673-4F7F-8805-0840B8A43BD2}">
  <sheetPr>
    <tabColor theme="7" tint="0.79998168889431442"/>
  </sheetPr>
  <dimension ref="A1:J24"/>
  <sheetViews>
    <sheetView zoomScale="90" zoomScaleNormal="90" workbookViewId="0"/>
  </sheetViews>
  <sheetFormatPr defaultRowHeight="15" x14ac:dyDescent="0.25"/>
  <cols>
    <col min="1" max="1" width="101.140625" style="1" customWidth="1"/>
    <col min="2" max="2" width="3.7109375" style="1" customWidth="1"/>
    <col min="3" max="3" width="33" style="1" customWidth="1"/>
    <col min="4" max="4" width="4.140625" style="1" customWidth="1"/>
    <col min="5" max="5" width="110.5703125" style="1" customWidth="1"/>
    <col min="6" max="16384" width="9.140625" style="1"/>
  </cols>
  <sheetData>
    <row r="1" spans="1:10" ht="41.25" customHeight="1" x14ac:dyDescent="0.25">
      <c r="A1" s="20" t="s">
        <v>75</v>
      </c>
      <c r="C1" s="112" t="s">
        <v>44</v>
      </c>
    </row>
    <row r="3" spans="1:10" ht="15.75" x14ac:dyDescent="0.25">
      <c r="A3" s="10"/>
    </row>
    <row r="5" spans="1:10" ht="15.75" x14ac:dyDescent="0.25">
      <c r="A5" s="80" t="s">
        <v>46</v>
      </c>
      <c r="B5" s="81"/>
      <c r="C5" s="80" t="s">
        <v>47</v>
      </c>
      <c r="D5" s="25"/>
      <c r="E5" s="136" t="s">
        <v>305</v>
      </c>
      <c r="F5" s="24"/>
      <c r="G5" s="24"/>
      <c r="H5" s="24"/>
      <c r="I5" s="24"/>
      <c r="J5" s="24"/>
    </row>
    <row r="6" spans="1:10" ht="15.75" x14ac:dyDescent="0.25">
      <c r="A6" s="79" t="s">
        <v>268</v>
      </c>
      <c r="B6" s="25"/>
      <c r="C6" s="84"/>
      <c r="D6" s="85"/>
      <c r="E6" s="86"/>
      <c r="F6" s="87"/>
      <c r="G6" s="87"/>
      <c r="H6" s="87"/>
      <c r="I6" s="87"/>
      <c r="J6" s="24"/>
    </row>
    <row r="7" spans="1:10" ht="15.75" x14ac:dyDescent="0.25">
      <c r="A7" s="83" t="s">
        <v>267</v>
      </c>
      <c r="B7" s="25"/>
      <c r="C7" s="132"/>
      <c r="D7" s="85"/>
      <c r="E7" s="106"/>
      <c r="F7" s="87"/>
      <c r="G7" s="91">
        <f>_xlfn.XLOOKUP(C7,Ratings!A:A,Ratings!B:B,"")</f>
        <v>0</v>
      </c>
      <c r="H7" s="91"/>
      <c r="I7" s="87"/>
      <c r="J7" s="24"/>
    </row>
    <row r="8" spans="1:10" ht="15.75" x14ac:dyDescent="0.25">
      <c r="A8" s="74" t="s">
        <v>270</v>
      </c>
      <c r="B8" s="25"/>
      <c r="C8" s="132"/>
      <c r="D8" s="85"/>
      <c r="E8" s="106"/>
      <c r="F8" s="87"/>
      <c r="G8" s="91">
        <f>_xlfn.XLOOKUP(C8,Ratings!A:A,Ratings!B:B,"")</f>
        <v>0</v>
      </c>
      <c r="H8" s="91"/>
      <c r="I8" s="87"/>
      <c r="J8" s="24"/>
    </row>
    <row r="9" spans="1:10" ht="15.75" x14ac:dyDescent="0.25">
      <c r="A9" s="74" t="s">
        <v>269</v>
      </c>
      <c r="B9" s="25"/>
      <c r="C9" s="132"/>
      <c r="D9" s="85"/>
      <c r="E9" s="106"/>
      <c r="F9" s="87"/>
      <c r="G9" s="91">
        <f>_xlfn.XLOOKUP(C9,Ratings!A:A,Ratings!B:B,"")</f>
        <v>0</v>
      </c>
      <c r="H9" s="91"/>
      <c r="I9" s="87"/>
      <c r="J9" s="24"/>
    </row>
    <row r="10" spans="1:10" ht="15.75" x14ac:dyDescent="0.25">
      <c r="A10" s="74" t="s">
        <v>272</v>
      </c>
      <c r="B10" s="25"/>
      <c r="C10" s="132"/>
      <c r="D10" s="85"/>
      <c r="E10" s="106"/>
      <c r="F10" s="87"/>
      <c r="G10" s="91">
        <f>_xlfn.XLOOKUP(C10,Ratings!A:A,Ratings!B:B,"")</f>
        <v>0</v>
      </c>
      <c r="H10" s="91"/>
      <c r="I10" s="87"/>
      <c r="J10" s="24"/>
    </row>
    <row r="11" spans="1:10" ht="15.75" x14ac:dyDescent="0.25">
      <c r="A11" s="74" t="s">
        <v>271</v>
      </c>
      <c r="B11" s="25"/>
      <c r="C11" s="132"/>
      <c r="D11" s="85"/>
      <c r="E11" s="106"/>
      <c r="F11" s="87"/>
      <c r="G11" s="91">
        <f>_xlfn.XLOOKUP(C11,Ratings!A:A,Ratings!B:B,"")</f>
        <v>0</v>
      </c>
      <c r="H11" s="91"/>
      <c r="I11" s="87"/>
      <c r="J11" s="24"/>
    </row>
    <row r="12" spans="1:10" ht="15.75" x14ac:dyDescent="0.25">
      <c r="A12" s="79" t="s">
        <v>265</v>
      </c>
      <c r="B12" s="25"/>
      <c r="C12" s="89"/>
      <c r="D12" s="85"/>
      <c r="E12" s="90"/>
      <c r="F12" s="87"/>
      <c r="G12" s="91"/>
      <c r="H12" s="91"/>
      <c r="I12" s="87"/>
      <c r="J12" s="24"/>
    </row>
    <row r="13" spans="1:10" ht="15.75" x14ac:dyDescent="0.25">
      <c r="A13" s="74" t="s">
        <v>273</v>
      </c>
      <c r="B13" s="25"/>
      <c r="C13" s="132"/>
      <c r="D13" s="85"/>
      <c r="E13" s="106"/>
      <c r="F13" s="87"/>
      <c r="G13" s="91">
        <f>_xlfn.XLOOKUP(C13,Ratings!A:A,Ratings!B:B,"")</f>
        <v>0</v>
      </c>
      <c r="H13" s="91"/>
      <c r="I13" s="87"/>
      <c r="J13" s="24"/>
    </row>
    <row r="14" spans="1:10" ht="15.75" x14ac:dyDescent="0.25">
      <c r="A14" s="74" t="s">
        <v>274</v>
      </c>
      <c r="B14" s="25"/>
      <c r="C14" s="132"/>
      <c r="D14" s="85"/>
      <c r="E14" s="106"/>
      <c r="F14" s="87"/>
      <c r="G14" s="91">
        <f>_xlfn.XLOOKUP(C14,Ratings!A:A,Ratings!B:B,"")</f>
        <v>0</v>
      </c>
      <c r="H14" s="91"/>
      <c r="I14" s="87"/>
      <c r="J14" s="24"/>
    </row>
    <row r="15" spans="1:10" ht="15.75" x14ac:dyDescent="0.25">
      <c r="A15" s="74" t="s">
        <v>275</v>
      </c>
      <c r="B15" s="25"/>
      <c r="C15" s="132"/>
      <c r="D15" s="85"/>
      <c r="E15" s="106"/>
      <c r="F15" s="87"/>
      <c r="G15" s="91">
        <f>_xlfn.XLOOKUP(C15,Ratings!A:A,Ratings!B:B,"")</f>
        <v>0</v>
      </c>
      <c r="H15" s="91"/>
      <c r="I15" s="87"/>
      <c r="J15" s="24"/>
    </row>
    <row r="16" spans="1:10" ht="15.75" x14ac:dyDescent="0.25">
      <c r="A16" s="74" t="s">
        <v>276</v>
      </c>
      <c r="B16" s="25"/>
      <c r="C16" s="132"/>
      <c r="D16" s="85"/>
      <c r="E16" s="106"/>
      <c r="F16" s="87"/>
      <c r="G16" s="91">
        <f>_xlfn.XLOOKUP(C16,Ratings!A:A,Ratings!B:B,"")</f>
        <v>0</v>
      </c>
      <c r="H16" s="91"/>
      <c r="I16" s="87"/>
      <c r="J16" s="24"/>
    </row>
    <row r="17" spans="1:10" ht="15.75" x14ac:dyDescent="0.25">
      <c r="A17" s="74" t="s">
        <v>277</v>
      </c>
      <c r="B17" s="25"/>
      <c r="C17" s="132"/>
      <c r="D17" s="85"/>
      <c r="E17" s="106"/>
      <c r="F17" s="87"/>
      <c r="G17" s="91">
        <f>_xlfn.XLOOKUP(C17,Ratings!A:A,Ratings!B:B,"")</f>
        <v>0</v>
      </c>
      <c r="H17" s="91"/>
      <c r="I17" s="87"/>
      <c r="J17" s="24"/>
    </row>
    <row r="18" spans="1:10" ht="15.75" x14ac:dyDescent="0.25">
      <c r="A18" s="79" t="s">
        <v>266</v>
      </c>
      <c r="B18" s="25"/>
      <c r="C18" s="89"/>
      <c r="D18" s="85"/>
      <c r="E18" s="90"/>
      <c r="F18" s="87"/>
      <c r="G18" s="91"/>
      <c r="H18" s="91"/>
      <c r="I18" s="87"/>
      <c r="J18" s="24"/>
    </row>
    <row r="19" spans="1:10" ht="30.75" x14ac:dyDescent="0.25">
      <c r="A19" s="83" t="s">
        <v>279</v>
      </c>
      <c r="B19" s="25"/>
      <c r="C19" s="132"/>
      <c r="D19" s="85"/>
      <c r="E19" s="106"/>
      <c r="F19" s="87"/>
      <c r="G19" s="91">
        <f>_xlfn.XLOOKUP(C19,Ratings!A:A,Ratings!B:B,"")</f>
        <v>0</v>
      </c>
      <c r="H19" s="91"/>
      <c r="I19" s="87"/>
      <c r="J19" s="24"/>
    </row>
    <row r="20" spans="1:10" ht="15.75" x14ac:dyDescent="0.25">
      <c r="A20" s="74" t="s">
        <v>278</v>
      </c>
      <c r="B20" s="25"/>
      <c r="C20" s="132"/>
      <c r="D20" s="85"/>
      <c r="E20" s="106"/>
      <c r="F20" s="87"/>
      <c r="G20" s="91">
        <f>_xlfn.XLOOKUP(C20,Ratings!A:A,Ratings!B:B,"")</f>
        <v>0</v>
      </c>
      <c r="H20" s="91"/>
      <c r="I20" s="87"/>
      <c r="J20" s="24"/>
    </row>
    <row r="21" spans="1:10" ht="15.75" x14ac:dyDescent="0.25">
      <c r="A21" s="74" t="s">
        <v>280</v>
      </c>
      <c r="B21" s="25"/>
      <c r="C21" s="132"/>
      <c r="D21" s="85"/>
      <c r="E21" s="106"/>
      <c r="F21" s="87"/>
      <c r="G21" s="91">
        <f>_xlfn.XLOOKUP(C21,Ratings!A:A,Ratings!B:B,"")</f>
        <v>0</v>
      </c>
      <c r="H21" s="91"/>
      <c r="I21" s="87"/>
      <c r="J21" s="24"/>
    </row>
    <row r="22" spans="1:10" x14ac:dyDescent="0.25">
      <c r="C22" s="88"/>
      <c r="D22" s="88"/>
      <c r="E22" s="88"/>
      <c r="F22" s="87"/>
      <c r="G22" s="91"/>
      <c r="H22" s="91"/>
      <c r="I22" s="87"/>
      <c r="J22" s="24"/>
    </row>
    <row r="23" spans="1:10" x14ac:dyDescent="0.25">
      <c r="C23" s="88"/>
      <c r="D23" s="88"/>
      <c r="E23" s="88"/>
      <c r="F23" s="88"/>
      <c r="G23" s="91">
        <f>SUM(G7:G22)</f>
        <v>0</v>
      </c>
      <c r="H23" s="92">
        <f>AVERAGE(G7:G22)</f>
        <v>0</v>
      </c>
      <c r="I23" s="87"/>
    </row>
    <row r="24" spans="1:10" x14ac:dyDescent="0.25">
      <c r="G24" s="24"/>
      <c r="H24" s="24"/>
      <c r="I24" s="24"/>
    </row>
  </sheetData>
  <sheetProtection algorithmName="SHA-512" hashValue="okT1JLu9bOtSbwH+hc/zGhbMhuZV84q96k7lMW/4iWWqumWnC36pKrFHv/ihPc7vQMpeAWhzeCZZiW68drFgtw==" saltValue="t+laayQAQ9XvMSJm6S+P4w==" spinCount="100000" sheet="1" objects="1" scenarios="1"/>
  <hyperlinks>
    <hyperlink ref="C1" location="'Overview dashboard'!A1" display="Back to overview" xr:uid="{06289811-FEE6-4B09-A955-17C33773743E}"/>
    <hyperlink ref="E5" location="'Notes overview'!A1" display="Notes (click here to jump to notes overview tab)" xr:uid="{EAF72156-76D2-4AC5-B564-E6B756DB3F7B}"/>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83CB96C-ACD7-446F-B68A-B0E313B4F4BB}">
          <x14:formula1>
            <xm:f>Ratings!$A$1:$A$4</xm:f>
          </x14:formula1>
          <xm:sqref>C13:C17 C7:C11 C19:C21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8A59C-7D26-416B-8838-A874A230A4DC}">
  <sheetPr>
    <tabColor theme="6" tint="0.79998168889431442"/>
  </sheetPr>
  <dimension ref="A1:J24"/>
  <sheetViews>
    <sheetView zoomScale="90" zoomScaleNormal="90" workbookViewId="0">
      <selection activeCell="E6" sqref="E6:E11"/>
    </sheetView>
  </sheetViews>
  <sheetFormatPr defaultRowHeight="15" x14ac:dyDescent="0.25"/>
  <cols>
    <col min="1" max="1" width="134.28515625" style="1" customWidth="1"/>
    <col min="2" max="2" width="2.85546875" style="1" customWidth="1"/>
    <col min="3" max="3" width="33.140625" style="1" customWidth="1"/>
    <col min="4" max="4" width="3" style="1" customWidth="1"/>
    <col min="5" max="5" width="78.28515625" style="1" customWidth="1"/>
    <col min="6" max="16384" width="9.140625" style="1"/>
  </cols>
  <sheetData>
    <row r="1" spans="1:10" ht="41.25" customHeight="1" x14ac:dyDescent="0.25">
      <c r="A1" s="20" t="s">
        <v>76</v>
      </c>
      <c r="C1" s="112" t="s">
        <v>44</v>
      </c>
    </row>
    <row r="3" spans="1:10" ht="15.75" x14ac:dyDescent="0.25">
      <c r="A3" s="10" t="s">
        <v>77</v>
      </c>
    </row>
    <row r="4" spans="1:10" x14ac:dyDescent="0.25">
      <c r="G4" s="24"/>
      <c r="H4" s="24"/>
      <c r="I4" s="24"/>
      <c r="J4" s="24"/>
    </row>
    <row r="5" spans="1:10" ht="18.75" x14ac:dyDescent="0.3">
      <c r="A5" s="9" t="s">
        <v>46</v>
      </c>
      <c r="B5" s="11"/>
      <c r="C5" s="9" t="s">
        <v>47</v>
      </c>
      <c r="E5" s="136" t="s">
        <v>305</v>
      </c>
      <c r="G5" s="24"/>
      <c r="H5" s="24"/>
      <c r="I5" s="24"/>
      <c r="J5" s="24"/>
    </row>
    <row r="6" spans="1:10" ht="30" x14ac:dyDescent="0.25">
      <c r="A6" s="21" t="s">
        <v>78</v>
      </c>
      <c r="B6" s="13"/>
      <c r="C6" s="105"/>
      <c r="E6" s="129"/>
      <c r="G6" s="14">
        <f>_xlfn.XLOOKUP(C6,Ratings!A:A,Ratings!B:B,"")</f>
        <v>0</v>
      </c>
      <c r="H6" s="14"/>
      <c r="I6" s="14"/>
      <c r="J6" s="24"/>
    </row>
    <row r="7" spans="1:10" ht="45" x14ac:dyDescent="0.25">
      <c r="A7" s="21" t="s">
        <v>79</v>
      </c>
      <c r="B7" s="13"/>
      <c r="C7" s="105"/>
      <c r="D7"/>
      <c r="E7" s="130"/>
      <c r="G7" s="14">
        <f>_xlfn.XLOOKUP(C7,Ratings!A:A,Ratings!B:B,"")</f>
        <v>0</v>
      </c>
      <c r="H7" s="14"/>
      <c r="I7" s="14"/>
      <c r="J7" s="24"/>
    </row>
    <row r="8" spans="1:10" ht="30" x14ac:dyDescent="0.25">
      <c r="A8" s="21" t="s">
        <v>80</v>
      </c>
      <c r="B8" s="13"/>
      <c r="C8" s="105"/>
      <c r="E8" s="130"/>
      <c r="G8" s="14">
        <f>_xlfn.XLOOKUP(C8,Ratings!A:A,Ratings!B:B,"")</f>
        <v>0</v>
      </c>
      <c r="H8" s="14"/>
      <c r="I8" s="14"/>
      <c r="J8" s="24"/>
    </row>
    <row r="9" spans="1:10" ht="30" x14ac:dyDescent="0.25">
      <c r="A9" s="21" t="s">
        <v>81</v>
      </c>
      <c r="B9" s="13"/>
      <c r="C9" s="105"/>
      <c r="E9" s="130"/>
      <c r="G9" s="14">
        <f>_xlfn.XLOOKUP(C9,Ratings!A:A,Ratings!B:B,"")</f>
        <v>0</v>
      </c>
      <c r="H9" s="14"/>
      <c r="I9" s="14"/>
      <c r="J9" s="24"/>
    </row>
    <row r="10" spans="1:10" ht="15.75" x14ac:dyDescent="0.25">
      <c r="A10" s="21" t="s">
        <v>82</v>
      </c>
      <c r="B10" s="13"/>
      <c r="C10" s="105"/>
      <c r="E10" s="130"/>
      <c r="G10" s="14">
        <f>_xlfn.XLOOKUP(C10,Ratings!A:A,Ratings!B:B,"")</f>
        <v>0</v>
      </c>
      <c r="H10" s="14"/>
      <c r="I10" s="14"/>
      <c r="J10" s="24"/>
    </row>
    <row r="11" spans="1:10" ht="30" x14ac:dyDescent="0.25">
      <c r="A11" s="21" t="s">
        <v>83</v>
      </c>
      <c r="B11" s="13"/>
      <c r="C11" s="105"/>
      <c r="E11" s="130"/>
      <c r="G11" s="14">
        <f>_xlfn.XLOOKUP(C11,Ratings!A:A,Ratings!B:B,"")</f>
        <v>0</v>
      </c>
      <c r="H11" s="14"/>
      <c r="I11" s="14"/>
      <c r="J11" s="24"/>
    </row>
    <row r="12" spans="1:10" x14ac:dyDescent="0.25">
      <c r="B12" s="16"/>
      <c r="E12" s="14"/>
      <c r="G12" s="14"/>
      <c r="H12" s="14"/>
      <c r="I12" s="14"/>
      <c r="J12" s="24"/>
    </row>
    <row r="13" spans="1:10" x14ac:dyDescent="0.25">
      <c r="B13" s="17"/>
      <c r="G13" s="14">
        <f>SUM(G6:G11)</f>
        <v>0</v>
      </c>
      <c r="H13" s="47">
        <f>AVERAGE(G6:G11)</f>
        <v>0</v>
      </c>
      <c r="I13" s="14"/>
      <c r="J13" s="24"/>
    </row>
    <row r="14" spans="1:10" x14ac:dyDescent="0.25">
      <c r="B14" s="17"/>
      <c r="G14" s="14"/>
      <c r="H14" s="14"/>
      <c r="I14" s="14"/>
      <c r="J14" s="24"/>
    </row>
    <row r="15" spans="1:10" x14ac:dyDescent="0.25">
      <c r="B15" s="18"/>
      <c r="G15" s="14"/>
      <c r="H15" s="14"/>
      <c r="I15" s="14"/>
      <c r="J15" s="24"/>
    </row>
    <row r="16" spans="1:10" x14ac:dyDescent="0.25">
      <c r="B16" s="18"/>
      <c r="G16" s="24"/>
      <c r="H16" s="24"/>
      <c r="I16" s="24"/>
      <c r="J16" s="24"/>
    </row>
    <row r="17" spans="2:10" x14ac:dyDescent="0.25">
      <c r="B17" s="18"/>
      <c r="G17" s="24"/>
      <c r="H17" s="24"/>
      <c r="I17" s="24"/>
      <c r="J17" s="24"/>
    </row>
    <row r="18" spans="2:10" x14ac:dyDescent="0.25">
      <c r="B18" s="18"/>
      <c r="G18" s="24"/>
      <c r="H18" s="24"/>
      <c r="I18" s="24"/>
      <c r="J18" s="24"/>
    </row>
    <row r="19" spans="2:10" x14ac:dyDescent="0.25">
      <c r="B19" s="19"/>
      <c r="G19" s="24"/>
      <c r="H19" s="24"/>
      <c r="I19" s="24"/>
      <c r="J19" s="24"/>
    </row>
    <row r="20" spans="2:10" x14ac:dyDescent="0.25">
      <c r="B20" s="17"/>
    </row>
    <row r="21" spans="2:10" x14ac:dyDescent="0.25">
      <c r="B21" s="17"/>
    </row>
    <row r="22" spans="2:10" x14ac:dyDescent="0.25">
      <c r="B22" s="17"/>
    </row>
    <row r="23" spans="2:10" x14ac:dyDescent="0.25">
      <c r="B23" s="17"/>
    </row>
    <row r="24" spans="2:10" x14ac:dyDescent="0.25">
      <c r="B24" s="17"/>
    </row>
  </sheetData>
  <sheetProtection algorithmName="SHA-512" hashValue="Re1qEAcr7hyA5Q9Oq2n5bKqZMIXpsTpu8WUM1iGnevh5yFV0EzfsnmF+6FtNClz0bB0bHPEigyqE1KGQdYR30A==" saltValue="zJOjUjITuf8lLvK3WzM/dQ==" spinCount="100000" sheet="1" objects="1" scenarios="1"/>
  <hyperlinks>
    <hyperlink ref="C1" location="'Overview dashboard'!A1" display="Back to overview" xr:uid="{550CB699-CA3B-483A-9E8D-69856911CC43}"/>
    <hyperlink ref="E5" location="'Notes overview'!A1" display="Notes (click here to jump to notes overview tab)" xr:uid="{2C4FF743-E3F7-47D9-BB95-4895B81766F0}"/>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107D3C1-9290-4157-8D6D-0EAAACACE6D6}">
          <x14:formula1>
            <xm:f>Ratings!$A$1:$A$4</xm:f>
          </x14:formula1>
          <xm:sqref>C6:C11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557C4-609C-4588-9AB0-6CB2A98E5EBA}">
  <sheetPr>
    <tabColor theme="5" tint="0.79998168889431442"/>
  </sheetPr>
  <dimension ref="A1:J21"/>
  <sheetViews>
    <sheetView zoomScale="90" zoomScaleNormal="90" workbookViewId="0">
      <selection activeCell="A6" sqref="A6:A8"/>
    </sheetView>
  </sheetViews>
  <sheetFormatPr defaultRowHeight="15" x14ac:dyDescent="0.25"/>
  <cols>
    <col min="1" max="1" width="134.28515625" style="1" customWidth="1"/>
    <col min="2" max="2" width="2.85546875" style="1" customWidth="1"/>
    <col min="3" max="3" width="33.140625" style="1" customWidth="1"/>
    <col min="4" max="4" width="3" style="1" customWidth="1"/>
    <col min="5" max="5" width="78.28515625" style="1" customWidth="1"/>
    <col min="6" max="16384" width="9.140625" style="1"/>
  </cols>
  <sheetData>
    <row r="1" spans="1:10" ht="41.25" customHeight="1" x14ac:dyDescent="0.25">
      <c r="A1" s="20" t="s">
        <v>32</v>
      </c>
      <c r="C1" s="112" t="s">
        <v>44</v>
      </c>
    </row>
    <row r="3" spans="1:10" ht="15.75" x14ac:dyDescent="0.25">
      <c r="A3" s="10" t="s">
        <v>61</v>
      </c>
      <c r="G3" s="14"/>
      <c r="H3" s="14"/>
      <c r="I3" s="14"/>
      <c r="J3" s="14"/>
    </row>
    <row r="4" spans="1:10" x14ac:dyDescent="0.25">
      <c r="G4" s="14"/>
      <c r="H4" s="14"/>
      <c r="I4" s="14"/>
      <c r="J4" s="14"/>
    </row>
    <row r="5" spans="1:10" ht="18.75" x14ac:dyDescent="0.3">
      <c r="A5" s="9" t="s">
        <v>46</v>
      </c>
      <c r="B5" s="11"/>
      <c r="C5" s="9" t="s">
        <v>47</v>
      </c>
      <c r="E5" s="136" t="s">
        <v>305</v>
      </c>
      <c r="G5" s="24"/>
      <c r="H5" s="24"/>
      <c r="I5" s="24"/>
      <c r="J5" s="14"/>
    </row>
    <row r="6" spans="1:10" ht="15.75" x14ac:dyDescent="0.25">
      <c r="A6" s="103" t="s">
        <v>84</v>
      </c>
      <c r="B6" s="94"/>
      <c r="C6" s="105"/>
      <c r="D6" s="61"/>
      <c r="E6" s="129"/>
      <c r="G6" s="14">
        <f>_xlfn.XLOOKUP(C6,Ratings!A:A,Ratings!B:B,"")</f>
        <v>0</v>
      </c>
      <c r="H6" s="14"/>
      <c r="I6" s="14"/>
      <c r="J6" s="14"/>
    </row>
    <row r="7" spans="1:10" ht="30.75" x14ac:dyDescent="0.25">
      <c r="A7" s="104" t="s">
        <v>85</v>
      </c>
      <c r="B7" s="61"/>
      <c r="C7" s="105"/>
      <c r="D7" s="61"/>
      <c r="E7" s="129"/>
      <c r="G7" s="14">
        <f>_xlfn.XLOOKUP(C7,Ratings!A:A,Ratings!B:B,"")</f>
        <v>0</v>
      </c>
      <c r="H7" s="14"/>
      <c r="I7" s="14"/>
      <c r="J7" s="14"/>
    </row>
    <row r="8" spans="1:10" ht="15.75" x14ac:dyDescent="0.25">
      <c r="A8" s="21" t="s">
        <v>281</v>
      </c>
      <c r="B8" s="61"/>
      <c r="C8" s="105"/>
      <c r="D8" s="61"/>
      <c r="E8" s="129"/>
      <c r="G8" s="14">
        <f>_xlfn.XLOOKUP(C8,Ratings!A:A,Ratings!B:B,"")</f>
        <v>0</v>
      </c>
      <c r="H8" s="14"/>
      <c r="I8" s="14"/>
      <c r="J8" s="14"/>
    </row>
    <row r="9" spans="1:10" x14ac:dyDescent="0.25">
      <c r="B9" s="16"/>
      <c r="E9" s="14"/>
      <c r="G9" s="14"/>
      <c r="H9" s="14"/>
      <c r="I9" s="14"/>
      <c r="J9" s="14"/>
    </row>
    <row r="10" spans="1:10" x14ac:dyDescent="0.25">
      <c r="B10" s="17"/>
      <c r="G10" s="14">
        <f>SUM(G6:G8)</f>
        <v>0</v>
      </c>
      <c r="H10" s="47">
        <f>AVERAGE(G6:G8)</f>
        <v>0</v>
      </c>
      <c r="I10" s="14"/>
      <c r="J10" s="14"/>
    </row>
    <row r="11" spans="1:10" x14ac:dyDescent="0.25">
      <c r="B11" s="17"/>
      <c r="G11" s="24"/>
      <c r="H11" s="24"/>
      <c r="I11" s="24"/>
      <c r="J11" s="14"/>
    </row>
    <row r="12" spans="1:10" x14ac:dyDescent="0.25">
      <c r="B12" s="18"/>
      <c r="G12" s="24"/>
      <c r="H12" s="24"/>
      <c r="I12" s="24"/>
      <c r="J12" s="14"/>
    </row>
    <row r="13" spans="1:10" x14ac:dyDescent="0.25">
      <c r="B13" s="18"/>
      <c r="G13" s="24"/>
      <c r="H13" s="24"/>
      <c r="I13" s="24"/>
      <c r="J13" s="14"/>
    </row>
    <row r="14" spans="1:10" x14ac:dyDescent="0.25">
      <c r="B14" s="18"/>
      <c r="G14" s="24"/>
      <c r="H14" s="24"/>
      <c r="I14" s="24"/>
    </row>
    <row r="15" spans="1:10" x14ac:dyDescent="0.25">
      <c r="B15" s="18"/>
      <c r="G15" s="24"/>
      <c r="H15" s="24"/>
      <c r="I15" s="24"/>
    </row>
    <row r="16" spans="1:10" x14ac:dyDescent="0.25">
      <c r="B16" s="19"/>
    </row>
    <row r="17" spans="2:2" x14ac:dyDescent="0.25">
      <c r="B17" s="17"/>
    </row>
    <row r="18" spans="2:2" x14ac:dyDescent="0.25">
      <c r="B18" s="17"/>
    </row>
    <row r="19" spans="2:2" x14ac:dyDescent="0.25">
      <c r="B19" s="17"/>
    </row>
    <row r="20" spans="2:2" x14ac:dyDescent="0.25">
      <c r="B20" s="17"/>
    </row>
    <row r="21" spans="2:2" x14ac:dyDescent="0.25">
      <c r="B21" s="17"/>
    </row>
  </sheetData>
  <sheetProtection algorithmName="SHA-512" hashValue="HdHdKOm+sias5yoZj9dsXroU6Bmrysypm7qALWOrqMMqeL+reWrnt9rehfSA0SzN95P5zKSD0/Dvf46d+yDtYQ==" saltValue="TTiSeKRSSvzcNomaxP6bJg==" spinCount="100000" sheet="1" objects="1" scenarios="1"/>
  <hyperlinks>
    <hyperlink ref="C1" location="'Overview dashboard'!A1" display="Back to overview" xr:uid="{66C570C5-D9A5-40A4-AD6C-281FC673B9C8}"/>
    <hyperlink ref="E5" location="'Notes overview'!A1" display="Notes (click here to jump to notes overview tab)" xr:uid="{711E2A90-769E-4ADB-B886-03CB22E9C1FC}"/>
  </hyperlink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21A6753-A470-4C4D-878D-8F022B0BED99}">
          <x14:formula1>
            <xm:f>Ratings!$A$1:$A$4</xm:f>
          </x14:formula1>
          <xm:sqref>C6:C8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fdb0273-389d-4bd8-bfda-8f93fd6f81aa">
      <Terms xmlns="http://schemas.microsoft.com/office/infopath/2007/PartnerControls"/>
    </lcf76f155ced4ddcb4097134ff3c332f>
    <TaxCatchAll xmlns="0ad3a45f-0b82-4372-a488-a08a97e95b4a" xsi:nil="true"/>
    <SharedWithUsers xmlns="0ad3a45f-0b82-4372-a488-a08a97e95b4a">
      <UserInfo>
        <DisplayName>Mark Green</DisplayName>
        <AccountId>17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1145183D1D1343831F160C9C09CCD4" ma:contentTypeVersion="14" ma:contentTypeDescription="Create a new document." ma:contentTypeScope="" ma:versionID="1158597d062315f6d85231e11d6e28b8">
  <xsd:schema xmlns:xsd="http://www.w3.org/2001/XMLSchema" xmlns:xs="http://www.w3.org/2001/XMLSchema" xmlns:p="http://schemas.microsoft.com/office/2006/metadata/properties" xmlns:ns2="1fdb0273-389d-4bd8-bfda-8f93fd6f81aa" xmlns:ns3="0ad3a45f-0b82-4372-a488-a08a97e95b4a" targetNamespace="http://schemas.microsoft.com/office/2006/metadata/properties" ma:root="true" ma:fieldsID="014337a2840d9c1f8340b0188ca6447b" ns2:_="" ns3:_="">
    <xsd:import namespace="1fdb0273-389d-4bd8-bfda-8f93fd6f81aa"/>
    <xsd:import namespace="0ad3a45f-0b82-4372-a488-a08a97e95b4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db0273-389d-4bd8-bfda-8f93fd6f81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cecac4d-2ae6-4b11-90e2-d65a676b88c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d3a45f-0b82-4372-a488-a08a97e95b4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1fa49059-8df9-4fcb-bc2c-edef1edb9381}" ma:internalName="TaxCatchAll" ma:showField="CatchAllData" ma:web="0ad3a45f-0b82-4372-a488-a08a97e95b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22E882-6E3D-4D80-88C2-AE29FF5396EA}">
  <ds:schemaRefs>
    <ds:schemaRef ds:uri="http://schemas.openxmlformats.org/package/2006/metadata/core-properties"/>
    <ds:schemaRef ds:uri="http://www.w3.org/XML/1998/namespace"/>
    <ds:schemaRef ds:uri="http://purl.org/dc/terms/"/>
    <ds:schemaRef ds:uri="1fdb0273-389d-4bd8-bfda-8f93fd6f81aa"/>
    <ds:schemaRef ds:uri="http://schemas.microsoft.com/office/2006/documentManagement/types"/>
    <ds:schemaRef ds:uri="http://schemas.microsoft.com/office/2006/metadata/properties"/>
    <ds:schemaRef ds:uri="http://purl.org/dc/elements/1.1/"/>
    <ds:schemaRef ds:uri="http://schemas.microsoft.com/office/infopath/2007/PartnerControls"/>
    <ds:schemaRef ds:uri="0ad3a45f-0b82-4372-a488-a08a97e95b4a"/>
    <ds:schemaRef ds:uri="http://purl.org/dc/dcmitype/"/>
  </ds:schemaRefs>
</ds:datastoreItem>
</file>

<file path=customXml/itemProps2.xml><?xml version="1.0" encoding="utf-8"?>
<ds:datastoreItem xmlns:ds="http://schemas.openxmlformats.org/officeDocument/2006/customXml" ds:itemID="{82A28998-237C-4C18-B954-14E7F2918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db0273-389d-4bd8-bfda-8f93fd6f81aa"/>
    <ds:schemaRef ds:uri="0ad3a45f-0b82-4372-a488-a08a97e95b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0522C1-0FCB-40CD-9DE7-0A44D93881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Intro &amp; guidance</vt:lpstr>
      <vt:lpstr>Guide to ratings</vt:lpstr>
      <vt:lpstr>Notes overview</vt:lpstr>
      <vt:lpstr>Overview dashboard</vt:lpstr>
      <vt:lpstr>Supporting the school workforce</vt:lpstr>
      <vt:lpstr>Considerations - senior leaders</vt:lpstr>
      <vt:lpstr>Partnerships</vt:lpstr>
      <vt:lpstr>CPD</vt:lpstr>
      <vt:lpstr>Trainee &amp; early career teachers</vt:lpstr>
      <vt:lpstr>Primary music curriculum</vt:lpstr>
      <vt:lpstr>Singing</vt:lpstr>
      <vt:lpstr>Instrumental teaching</vt:lpstr>
      <vt:lpstr>Instrumental teaching - extra</vt:lpstr>
      <vt:lpstr>Instrumental teaching - outcome</vt:lpstr>
      <vt:lpstr>Music technology</vt:lpstr>
      <vt:lpstr>Creating music</vt:lpstr>
      <vt:lpstr>Listening</vt:lpstr>
      <vt:lpstr>Music beyond the classroom</vt:lpstr>
      <vt:lpstr>Live music &amp; events</vt:lpstr>
      <vt:lpstr>Musical progression</vt:lpstr>
      <vt:lpstr>Inclusion</vt:lpstr>
      <vt:lpstr>Ratings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Green</dc:creator>
  <cp:keywords/>
  <dc:description/>
  <cp:lastModifiedBy>Mark Green</cp:lastModifiedBy>
  <cp:revision/>
  <dcterms:created xsi:type="dcterms:W3CDTF">2023-11-22T15:24:50Z</dcterms:created>
  <dcterms:modified xsi:type="dcterms:W3CDTF">2024-01-26T09:42:18Z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0x010100F41145183D1D1343831F160C9C09CCD4</vt:lpwstr>
  </property>
  <property fmtid="{D5CDD505-2E9C-101B-9397-08002B2CF9AE}" pid="3" name="MediaServiceImageTags">
    <vt:lpwstr/>
  </property>
</Properties>
</file>